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9450" tabRatio="881" activeTab="12"/>
  </bookViews>
  <sheets>
    <sheet name="1月台帳" sheetId="1" r:id="rId1"/>
    <sheet name="2月台帳" sheetId="2" r:id="rId2"/>
    <sheet name="3月台帳" sheetId="3" r:id="rId3"/>
    <sheet name="4月台帳" sheetId="4" r:id="rId4"/>
    <sheet name="5月台帳" sheetId="5" r:id="rId5"/>
    <sheet name="6月台帳" sheetId="6" r:id="rId6"/>
    <sheet name="７月台帳" sheetId="7" r:id="rId7"/>
    <sheet name="8月台帳" sheetId="8" r:id="rId8"/>
    <sheet name="9月台帳" sheetId="9" r:id="rId9"/>
    <sheet name="10月台帳" sheetId="10" r:id="rId10"/>
    <sheet name="11月台帳" sheetId="11" r:id="rId11"/>
    <sheet name="12月台帳" sheetId="12" r:id="rId12"/>
    <sheet name="年間合計" sheetId="13" r:id="rId13"/>
  </sheets>
  <definedNames/>
  <calcPr fullCalcOnLoad="1"/>
</workbook>
</file>

<file path=xl/sharedStrings.xml><?xml version="1.0" encoding="utf-8"?>
<sst xmlns="http://schemas.openxmlformats.org/spreadsheetml/2006/main" count="604" uniqueCount="46">
  <si>
    <t>基本給</t>
  </si>
  <si>
    <t>住宅手当</t>
  </si>
  <si>
    <t>残業手当</t>
  </si>
  <si>
    <t>通勤手当</t>
  </si>
  <si>
    <t>健康保険</t>
  </si>
  <si>
    <t>厚生年金</t>
  </si>
  <si>
    <t>雇用保険</t>
  </si>
  <si>
    <t>所得税</t>
  </si>
  <si>
    <t>住民税</t>
  </si>
  <si>
    <t>氏名</t>
  </si>
  <si>
    <t>役職</t>
  </si>
  <si>
    <t>支給額</t>
  </si>
  <si>
    <t>控除額</t>
  </si>
  <si>
    <t>課税給与支給額</t>
  </si>
  <si>
    <t>総支給額</t>
  </si>
  <si>
    <t>給与支給額</t>
  </si>
  <si>
    <t>社保控除後課税支給額</t>
  </si>
  <si>
    <t>扶養等人数</t>
  </si>
  <si>
    <t>役員</t>
  </si>
  <si>
    <t>従業員</t>
  </si>
  <si>
    <t>別表第一</t>
  </si>
  <si>
    <t>以上</t>
  </si>
  <si>
    <t>以下</t>
  </si>
  <si>
    <t>給与所得控除額の計算</t>
  </si>
  <si>
    <t>別表第三</t>
  </si>
  <si>
    <t>　</t>
  </si>
  <si>
    <t>１円未満切り上げ</t>
  </si>
  <si>
    <t>１０円未満四捨五入</t>
  </si>
  <si>
    <t>給与所得控除額</t>
  </si>
  <si>
    <t>所得控除額</t>
  </si>
  <si>
    <t>課税給与所得</t>
  </si>
  <si>
    <t>所得税額</t>
  </si>
  <si>
    <t>別表第二</t>
  </si>
  <si>
    <r>
      <t>給　与　台　帳　　　　　</t>
    </r>
    <r>
      <rPr>
        <sz val="10"/>
        <rFont val="ＭＳ Ｐゴシック"/>
        <family val="3"/>
      </rPr>
      <t>平成１５年１月分</t>
    </r>
    <r>
      <rPr>
        <sz val="14"/>
        <rFont val="ＭＳ Ｐゴシック"/>
        <family val="3"/>
      </rPr>
      <t>　　　　　　　</t>
    </r>
  </si>
  <si>
    <t>配偶者控除の額</t>
  </si>
  <si>
    <t>扶養控除の額</t>
  </si>
  <si>
    <t>基礎控除の額</t>
  </si>
  <si>
    <t>31667円</t>
  </si>
  <si>
    <r>
      <t>31667円×</t>
    </r>
    <r>
      <rPr>
        <sz val="9"/>
        <rFont val="ＭＳ Ｐゴシック"/>
        <family val="3"/>
      </rPr>
      <t>扶養親族の数</t>
    </r>
  </si>
  <si>
    <t>No</t>
  </si>
  <si>
    <t>No</t>
  </si>
  <si>
    <t>　</t>
  </si>
  <si>
    <t>休日手当</t>
  </si>
  <si>
    <r>
      <t>給　与　台　帳　　</t>
    </r>
    <r>
      <rPr>
        <sz val="14"/>
        <rFont val="ＭＳ Ｐゴシック"/>
        <family val="3"/>
      </rPr>
      <t>　　　年間合計　　　　</t>
    </r>
  </si>
  <si>
    <t>社員番号　No</t>
  </si>
  <si>
    <t>ｃ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</si>
</sst>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6"/>
      <name val="HGP創英角ﾎﾟｯﾌﾟ体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176" fontId="0" fillId="0" borderId="1" xfId="0" applyNumberFormat="1" applyBorder="1" applyAlignment="1">
      <alignment/>
    </xf>
    <xf numFmtId="176" fontId="0" fillId="0" borderId="0" xfId="0" applyNumberFormat="1" applyAlignment="1">
      <alignment/>
    </xf>
    <xf numFmtId="9" fontId="0" fillId="0" borderId="1" xfId="0" applyNumberFormat="1" applyBorder="1" applyAlignment="1">
      <alignment/>
    </xf>
    <xf numFmtId="176" fontId="0" fillId="0" borderId="2" xfId="0" applyNumberFormat="1" applyBorder="1" applyAlignment="1">
      <alignment/>
    </xf>
    <xf numFmtId="177" fontId="0" fillId="0" borderId="1" xfId="0" applyNumberFormat="1" applyBorder="1" applyAlignment="1">
      <alignment/>
    </xf>
    <xf numFmtId="0" fontId="0" fillId="0" borderId="3" xfId="0" applyBorder="1" applyAlignment="1">
      <alignment/>
    </xf>
    <xf numFmtId="176" fontId="0" fillId="0" borderId="3" xfId="0" applyNumberFormat="1" applyBorder="1" applyAlignment="1">
      <alignment/>
    </xf>
    <xf numFmtId="0" fontId="0" fillId="0" borderId="0" xfId="0" applyBorder="1" applyAlignment="1">
      <alignment horizontal="left"/>
    </xf>
    <xf numFmtId="177" fontId="0" fillId="0" borderId="0" xfId="0" applyNumberFormat="1" applyBorder="1" applyAlignment="1">
      <alignment/>
    </xf>
    <xf numFmtId="0" fontId="3" fillId="0" borderId="1" xfId="0" applyFont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3" fillId="2" borderId="7" xfId="0" applyFont="1" applyFill="1" applyBorder="1" applyAlignment="1">
      <alignment horizontal="center" vertical="center"/>
    </xf>
    <xf numFmtId="0" fontId="0" fillId="0" borderId="8" xfId="0" applyBorder="1" applyAlignment="1">
      <alignment horizontal="center"/>
    </xf>
    <xf numFmtId="176" fontId="0" fillId="0" borderId="9" xfId="0" applyNumberFormat="1" applyBorder="1" applyAlignment="1">
      <alignment shrinkToFit="1"/>
    </xf>
    <xf numFmtId="176" fontId="0" fillId="0" borderId="10" xfId="0" applyNumberFormat="1" applyBorder="1" applyAlignment="1">
      <alignment shrinkToFit="1"/>
    </xf>
    <xf numFmtId="176" fontId="0" fillId="0" borderId="11" xfId="0" applyNumberFormat="1" applyBorder="1" applyAlignment="1">
      <alignment shrinkToFit="1"/>
    </xf>
    <xf numFmtId="0" fontId="0" fillId="0" borderId="0" xfId="0" applyAlignment="1">
      <alignment shrinkToFit="1"/>
    </xf>
    <xf numFmtId="176" fontId="0" fillId="0" borderId="12" xfId="0" applyNumberFormat="1" applyBorder="1" applyAlignment="1">
      <alignment shrinkToFit="1"/>
    </xf>
    <xf numFmtId="176" fontId="0" fillId="0" borderId="13" xfId="0" applyNumberFormat="1" applyBorder="1" applyAlignment="1">
      <alignment shrinkToFit="1"/>
    </xf>
    <xf numFmtId="176" fontId="0" fillId="0" borderId="14" xfId="0" applyNumberFormat="1" applyBorder="1" applyAlignment="1">
      <alignment shrinkToFit="1"/>
    </xf>
    <xf numFmtId="176" fontId="0" fillId="0" borderId="15" xfId="0" applyNumberFormat="1" applyBorder="1" applyAlignment="1">
      <alignment shrinkToFit="1"/>
    </xf>
    <xf numFmtId="176" fontId="0" fillId="0" borderId="16" xfId="0" applyNumberFormat="1" applyBorder="1" applyAlignment="1">
      <alignment shrinkToFit="1"/>
    </xf>
    <xf numFmtId="176" fontId="0" fillId="0" borderId="17" xfId="0" applyNumberFormat="1" applyBorder="1" applyAlignment="1">
      <alignment shrinkToFit="1"/>
    </xf>
    <xf numFmtId="176" fontId="0" fillId="0" borderId="18" xfId="0" applyNumberFormat="1" applyBorder="1" applyAlignment="1">
      <alignment shrinkToFit="1"/>
    </xf>
    <xf numFmtId="176" fontId="0" fillId="0" borderId="19" xfId="0" applyNumberFormat="1" applyBorder="1" applyAlignment="1">
      <alignment shrinkToFit="1"/>
    </xf>
    <xf numFmtId="176" fontId="0" fillId="0" borderId="20" xfId="0" applyNumberFormat="1" applyBorder="1" applyAlignment="1">
      <alignment shrinkToFit="1"/>
    </xf>
    <xf numFmtId="176" fontId="0" fillId="0" borderId="21" xfId="0" applyNumberFormat="1" applyBorder="1" applyAlignment="1">
      <alignment shrinkToFit="1"/>
    </xf>
    <xf numFmtId="176" fontId="0" fillId="0" borderId="1" xfId="0" applyNumberFormat="1" applyBorder="1" applyAlignment="1">
      <alignment shrinkToFit="1"/>
    </xf>
    <xf numFmtId="0" fontId="0" fillId="2" borderId="22" xfId="0" applyFill="1" applyBorder="1" applyAlignment="1">
      <alignment vertical="center" shrinkToFit="1"/>
    </xf>
    <xf numFmtId="0" fontId="0" fillId="2" borderId="23" xfId="0" applyFill="1" applyBorder="1" applyAlignment="1">
      <alignment vertical="center" shrinkToFit="1"/>
    </xf>
    <xf numFmtId="0" fontId="0" fillId="2" borderId="24" xfId="0" applyFill="1" applyBorder="1" applyAlignment="1">
      <alignment vertical="center" shrinkToFit="1"/>
    </xf>
    <xf numFmtId="0" fontId="0" fillId="0" borderId="21" xfId="0" applyBorder="1" applyAlignment="1">
      <alignment vertical="center" shrinkToFit="1"/>
    </xf>
    <xf numFmtId="0" fontId="0" fillId="0" borderId="1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9" fontId="0" fillId="0" borderId="2" xfId="0" applyNumberFormat="1" applyBorder="1" applyAlignment="1">
      <alignment horizontal="center"/>
    </xf>
    <xf numFmtId="0" fontId="0" fillId="0" borderId="1" xfId="0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 vertical="center"/>
    </xf>
    <xf numFmtId="0" fontId="3" fillId="0" borderId="21" xfId="0" applyFont="1" applyBorder="1" applyAlignment="1">
      <alignment horizontal="left" vertical="center"/>
    </xf>
    <xf numFmtId="0" fontId="3" fillId="0" borderId="2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2" borderId="27" xfId="0" applyFont="1" applyFill="1" applyBorder="1" applyAlignment="1">
      <alignment horizontal="center" vertical="center"/>
    </xf>
    <xf numFmtId="0" fontId="3" fillId="2" borderId="28" xfId="0" applyFont="1" applyFill="1" applyBorder="1" applyAlignment="1">
      <alignment horizontal="center" vertical="center"/>
    </xf>
    <xf numFmtId="0" fontId="5" fillId="0" borderId="29" xfId="0" applyFont="1" applyBorder="1" applyAlignment="1">
      <alignment horizontal="left" vertical="center"/>
    </xf>
    <xf numFmtId="0" fontId="0" fillId="2" borderId="8" xfId="0" applyFill="1" applyBorder="1" applyAlignment="1">
      <alignment horizontal="center" vertical="center" shrinkToFit="1"/>
    </xf>
    <xf numFmtId="0" fontId="0" fillId="2" borderId="8" xfId="0" applyFill="1" applyBorder="1" applyAlignment="1">
      <alignment horizontal="center" vertical="center"/>
    </xf>
    <xf numFmtId="0" fontId="0" fillId="2" borderId="25" xfId="0" applyFill="1" applyBorder="1" applyAlignment="1">
      <alignment horizontal="center" vertical="center"/>
    </xf>
    <xf numFmtId="0" fontId="0" fillId="2" borderId="1" xfId="0" applyFill="1" applyBorder="1" applyAlignment="1">
      <alignment horizontal="left" vertical="center" shrinkToFit="1"/>
    </xf>
    <xf numFmtId="0" fontId="0" fillId="2" borderId="18" xfId="0" applyFill="1" applyBorder="1" applyAlignment="1">
      <alignment horizontal="center" vertical="center" shrinkToFit="1"/>
    </xf>
    <xf numFmtId="0" fontId="0" fillId="2" borderId="30" xfId="0" applyFill="1" applyBorder="1" applyAlignment="1">
      <alignment horizontal="center" vertical="center" shrinkToFit="1"/>
    </xf>
    <xf numFmtId="0" fontId="2" fillId="2" borderId="1" xfId="0" applyFont="1" applyFill="1" applyBorder="1" applyAlignment="1">
      <alignment horizontal="left" vertical="center" shrinkToFit="1"/>
    </xf>
    <xf numFmtId="0" fontId="0" fillId="0" borderId="1" xfId="0" applyBorder="1" applyAlignment="1">
      <alignment horizontal="right"/>
    </xf>
    <xf numFmtId="0" fontId="0" fillId="0" borderId="6" xfId="0" applyBorder="1" applyAlignment="1">
      <alignment horizontal="right"/>
    </xf>
    <xf numFmtId="176" fontId="0" fillId="0" borderId="10" xfId="0" applyNumberFormat="1" applyBorder="1" applyAlignment="1">
      <alignment/>
    </xf>
    <xf numFmtId="176" fontId="0" fillId="0" borderId="11" xfId="0" applyNumberFormat="1" applyBorder="1" applyAlignment="1">
      <alignment/>
    </xf>
    <xf numFmtId="176" fontId="0" fillId="0" borderId="13" xfId="0" applyNumberFormat="1" applyBorder="1" applyAlignment="1">
      <alignment/>
    </xf>
    <xf numFmtId="176" fontId="0" fillId="0" borderId="14" xfId="0" applyNumberFormat="1" applyBorder="1" applyAlignment="1">
      <alignment/>
    </xf>
    <xf numFmtId="176" fontId="0" fillId="0" borderId="16" xfId="0" applyNumberFormat="1" applyBorder="1" applyAlignment="1">
      <alignment/>
    </xf>
    <xf numFmtId="176" fontId="0" fillId="0" borderId="17" xfId="0" applyNumberFormat="1" applyBorder="1" applyAlignment="1">
      <alignment/>
    </xf>
    <xf numFmtId="176" fontId="0" fillId="0" borderId="19" xfId="0" applyNumberFormat="1" applyBorder="1" applyAlignment="1">
      <alignment/>
    </xf>
    <xf numFmtId="176" fontId="0" fillId="0" borderId="20" xfId="0" applyNumberFormat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5"/>
  <sheetViews>
    <sheetView workbookViewId="0" topLeftCell="A1">
      <selection activeCell="C3" sqref="C3:I24"/>
    </sheetView>
  </sheetViews>
  <sheetFormatPr defaultColWidth="9.00390625" defaultRowHeight="13.5"/>
  <cols>
    <col min="3" max="3" width="10.50390625" style="0" bestFit="1" customWidth="1"/>
    <col min="7" max="7" width="9.875" style="0" bestFit="1" customWidth="1"/>
  </cols>
  <sheetData>
    <row r="1" spans="1:9" ht="39.75" customHeight="1">
      <c r="A1" s="45" t="s">
        <v>33</v>
      </c>
      <c r="B1" s="45"/>
      <c r="C1" s="45"/>
      <c r="D1" s="45"/>
      <c r="E1" s="45"/>
      <c r="F1" s="45"/>
      <c r="G1" s="45"/>
      <c r="H1" s="46"/>
      <c r="I1" s="46"/>
    </row>
    <row r="2" spans="1:9" ht="18.75" customHeight="1">
      <c r="A2" s="48" t="s">
        <v>40</v>
      </c>
      <c r="B2" s="49"/>
      <c r="C2" s="13">
        <v>1</v>
      </c>
      <c r="D2" s="13">
        <v>2</v>
      </c>
      <c r="E2" s="13">
        <v>3</v>
      </c>
      <c r="F2" s="13">
        <v>4</v>
      </c>
      <c r="G2" s="13">
        <v>5</v>
      </c>
      <c r="H2" s="13">
        <v>6</v>
      </c>
      <c r="I2" s="13">
        <v>7</v>
      </c>
    </row>
    <row r="3" spans="1:10" ht="19.5" customHeight="1">
      <c r="A3" s="38" t="s">
        <v>9</v>
      </c>
      <c r="B3" s="38"/>
      <c r="C3" s="2" t="s">
        <v>45</v>
      </c>
      <c r="D3" s="2"/>
      <c r="E3" s="2"/>
      <c r="F3" s="2"/>
      <c r="G3" s="2"/>
      <c r="H3" s="2"/>
      <c r="I3" s="16"/>
      <c r="J3" s="1"/>
    </row>
    <row r="4" spans="1:10" ht="19.5" customHeight="1">
      <c r="A4" s="38" t="s">
        <v>10</v>
      </c>
      <c r="B4" s="38"/>
      <c r="C4" s="2"/>
      <c r="D4" s="2"/>
      <c r="E4" s="2"/>
      <c r="F4" s="2"/>
      <c r="G4" s="2"/>
      <c r="H4" s="2"/>
      <c r="I4" s="16"/>
      <c r="J4" s="1"/>
    </row>
    <row r="5" spans="1:10" ht="19.5" customHeight="1">
      <c r="A5" s="38" t="s">
        <v>17</v>
      </c>
      <c r="B5" s="38"/>
      <c r="C5" s="60"/>
      <c r="D5" s="60"/>
      <c r="E5" s="60"/>
      <c r="F5" s="60"/>
      <c r="G5" s="60"/>
      <c r="H5" s="60"/>
      <c r="I5" s="61"/>
      <c r="J5" s="1"/>
    </row>
    <row r="6" spans="1:9" ht="19.5" customHeight="1">
      <c r="A6" s="47" t="s">
        <v>11</v>
      </c>
      <c r="B6" s="3" t="s">
        <v>0</v>
      </c>
      <c r="C6" s="62"/>
      <c r="D6" s="62"/>
      <c r="E6" s="62"/>
      <c r="F6" s="62"/>
      <c r="G6" s="62"/>
      <c r="H6" s="62"/>
      <c r="I6" s="63"/>
    </row>
    <row r="7" spans="1:9" ht="19.5" customHeight="1">
      <c r="A7" s="47"/>
      <c r="B7" s="3" t="s">
        <v>1</v>
      </c>
      <c r="C7" s="64"/>
      <c r="D7" s="64"/>
      <c r="E7" s="64"/>
      <c r="F7" s="64"/>
      <c r="G7" s="64"/>
      <c r="H7" s="64"/>
      <c r="I7" s="65"/>
    </row>
    <row r="8" spans="1:9" ht="19.5" customHeight="1">
      <c r="A8" s="47"/>
      <c r="B8" s="3" t="s">
        <v>2</v>
      </c>
      <c r="C8" s="64"/>
      <c r="D8" s="64"/>
      <c r="E8" s="64"/>
      <c r="F8" s="64"/>
      <c r="G8" s="64"/>
      <c r="H8" s="64"/>
      <c r="I8" s="65"/>
    </row>
    <row r="9" spans="1:9" ht="19.5" customHeight="1">
      <c r="A9" s="47"/>
      <c r="B9" s="3" t="s">
        <v>42</v>
      </c>
      <c r="C9" s="64"/>
      <c r="D9" s="64"/>
      <c r="E9" s="64"/>
      <c r="F9" s="64"/>
      <c r="G9" s="64"/>
      <c r="H9" s="64"/>
      <c r="I9" s="65"/>
    </row>
    <row r="10" spans="1:9" ht="19.5" customHeight="1">
      <c r="A10" s="47"/>
      <c r="B10" s="3" t="s">
        <v>3</v>
      </c>
      <c r="C10" s="66"/>
      <c r="D10" s="66"/>
      <c r="E10" s="66"/>
      <c r="F10" s="66"/>
      <c r="G10" s="66"/>
      <c r="H10" s="66"/>
      <c r="I10" s="67"/>
    </row>
    <row r="11" spans="1:9" ht="19.5" customHeight="1">
      <c r="A11" s="47" t="s">
        <v>12</v>
      </c>
      <c r="B11" s="3" t="s">
        <v>4</v>
      </c>
      <c r="C11" s="62"/>
      <c r="D11" s="62"/>
      <c r="E11" s="62"/>
      <c r="F11" s="62"/>
      <c r="G11" s="62"/>
      <c r="H11" s="62"/>
      <c r="I11" s="63"/>
    </row>
    <row r="12" spans="1:9" ht="19.5" customHeight="1">
      <c r="A12" s="47"/>
      <c r="B12" s="3" t="s">
        <v>5</v>
      </c>
      <c r="C12" s="64"/>
      <c r="D12" s="64"/>
      <c r="E12" s="64"/>
      <c r="F12" s="64"/>
      <c r="G12" s="64"/>
      <c r="H12" s="64"/>
      <c r="I12" s="65"/>
    </row>
    <row r="13" spans="1:9" ht="19.5" customHeight="1">
      <c r="A13" s="47"/>
      <c r="B13" s="3" t="s">
        <v>6</v>
      </c>
      <c r="C13" s="64">
        <f>IF(C4="役員",0,ROUNDDOWN(C18*$G$26,0))</f>
        <v>0</v>
      </c>
      <c r="D13" s="64">
        <f aca="true" t="shared" si="0" ref="D13:I13">IF(D4="役員",0,ROUNDDOWN(D18*$G$26,0))</f>
        <v>0</v>
      </c>
      <c r="E13" s="64">
        <f t="shared" si="0"/>
        <v>0</v>
      </c>
      <c r="F13" s="64">
        <f t="shared" si="0"/>
        <v>0</v>
      </c>
      <c r="G13" s="64">
        <f t="shared" si="0"/>
        <v>0</v>
      </c>
      <c r="H13" s="64">
        <f t="shared" si="0"/>
        <v>0</v>
      </c>
      <c r="I13" s="64">
        <f t="shared" si="0"/>
        <v>0</v>
      </c>
    </row>
    <row r="14" spans="1:9" ht="19.5" customHeight="1">
      <c r="A14" s="47"/>
      <c r="B14" s="3" t="s">
        <v>7</v>
      </c>
      <c r="C14" s="64">
        <f>C24</f>
        <v>0</v>
      </c>
      <c r="D14" s="64">
        <f aca="true" t="shared" si="1" ref="D14:I14">D24</f>
        <v>0</v>
      </c>
      <c r="E14" s="64">
        <f t="shared" si="1"/>
        <v>0</v>
      </c>
      <c r="F14" s="64">
        <f t="shared" si="1"/>
        <v>0</v>
      </c>
      <c r="G14" s="64">
        <f t="shared" si="1"/>
        <v>0</v>
      </c>
      <c r="H14" s="64">
        <f t="shared" si="1"/>
        <v>0</v>
      </c>
      <c r="I14" s="64">
        <f t="shared" si="1"/>
        <v>0</v>
      </c>
    </row>
    <row r="15" spans="1:9" ht="19.5" customHeight="1">
      <c r="A15" s="47"/>
      <c r="B15" s="3" t="s">
        <v>8</v>
      </c>
      <c r="C15" s="66"/>
      <c r="D15" s="66"/>
      <c r="E15" s="66"/>
      <c r="F15" s="66"/>
      <c r="G15" s="66"/>
      <c r="H15" s="66"/>
      <c r="I15" s="67"/>
    </row>
    <row r="16" spans="1:9" ht="19.5" customHeight="1" thickBot="1">
      <c r="A16" s="38" t="s">
        <v>15</v>
      </c>
      <c r="B16" s="38"/>
      <c r="C16" s="68">
        <f>SUM(C6:C10)-SUM(C11:C15)</f>
        <v>0</v>
      </c>
      <c r="D16" s="68">
        <f aca="true" t="shared" si="2" ref="D16:I16">SUM(D6:D10)-SUM(D11:D15)</f>
        <v>0</v>
      </c>
      <c r="E16" s="68">
        <f t="shared" si="2"/>
        <v>0</v>
      </c>
      <c r="F16" s="68">
        <f t="shared" si="2"/>
        <v>0</v>
      </c>
      <c r="G16" s="68">
        <f t="shared" si="2"/>
        <v>0</v>
      </c>
      <c r="H16" s="68">
        <f t="shared" si="2"/>
        <v>0</v>
      </c>
      <c r="I16" s="69">
        <f t="shared" si="2"/>
        <v>0</v>
      </c>
    </row>
    <row r="17" spans="1:9" ht="19.5" customHeight="1">
      <c r="A17" s="9"/>
      <c r="B17" s="9"/>
      <c r="C17" s="10"/>
      <c r="D17" s="10"/>
      <c r="E17" s="10"/>
      <c r="F17" s="10"/>
      <c r="G17" s="10"/>
      <c r="H17" s="10"/>
      <c r="I17" s="10"/>
    </row>
    <row r="18" spans="1:9" ht="19.5" customHeight="1">
      <c r="A18" s="43" t="s">
        <v>14</v>
      </c>
      <c r="B18" s="43"/>
      <c r="C18" s="8">
        <f>SUM(C6:C10)</f>
        <v>0</v>
      </c>
      <c r="D18" s="8">
        <f aca="true" t="shared" si="3" ref="D18:I18">SUM(D6:D10)</f>
        <v>0</v>
      </c>
      <c r="E18" s="8">
        <f t="shared" si="3"/>
        <v>0</v>
      </c>
      <c r="F18" s="8">
        <f t="shared" si="3"/>
        <v>0</v>
      </c>
      <c r="G18" s="8">
        <f t="shared" si="3"/>
        <v>0</v>
      </c>
      <c r="H18" s="8">
        <f t="shared" si="3"/>
        <v>0</v>
      </c>
      <c r="I18" s="8">
        <f t="shared" si="3"/>
        <v>0</v>
      </c>
    </row>
    <row r="19" spans="1:9" ht="19.5" customHeight="1">
      <c r="A19" s="43" t="s">
        <v>13</v>
      </c>
      <c r="B19" s="43"/>
      <c r="C19" s="8">
        <f>C18-C10</f>
        <v>0</v>
      </c>
      <c r="D19" s="8">
        <f aca="true" t="shared" si="4" ref="D19:I19">D18-D10</f>
        <v>0</v>
      </c>
      <c r="E19" s="8">
        <f t="shared" si="4"/>
        <v>0</v>
      </c>
      <c r="F19" s="8">
        <f t="shared" si="4"/>
        <v>0</v>
      </c>
      <c r="G19" s="8">
        <f t="shared" si="4"/>
        <v>0</v>
      </c>
      <c r="H19" s="8">
        <f t="shared" si="4"/>
        <v>0</v>
      </c>
      <c r="I19" s="8">
        <f t="shared" si="4"/>
        <v>0</v>
      </c>
    </row>
    <row r="20" spans="1:9" ht="19.5" customHeight="1">
      <c r="A20" s="43" t="s">
        <v>16</v>
      </c>
      <c r="B20" s="43"/>
      <c r="C20" s="8">
        <f>C19-C11-C12-C13</f>
        <v>0</v>
      </c>
      <c r="D20" s="8">
        <f aca="true" t="shared" si="5" ref="D20:I20">D19-D11-D12-D13</f>
        <v>0</v>
      </c>
      <c r="E20" s="8">
        <f t="shared" si="5"/>
        <v>0</v>
      </c>
      <c r="F20" s="8">
        <f t="shared" si="5"/>
        <v>0</v>
      </c>
      <c r="G20" s="8">
        <f t="shared" si="5"/>
        <v>0</v>
      </c>
      <c r="H20" s="8">
        <f t="shared" si="5"/>
        <v>0</v>
      </c>
      <c r="I20" s="8">
        <f t="shared" si="5"/>
        <v>0</v>
      </c>
    </row>
    <row r="21" spans="1:9" ht="19.5" customHeight="1">
      <c r="A21" s="42" t="s">
        <v>28</v>
      </c>
      <c r="B21" s="42"/>
      <c r="C21" s="8">
        <f>ROUNDUP(C41,0)</f>
        <v>0</v>
      </c>
      <c r="D21" s="8">
        <f aca="true" t="shared" si="6" ref="D21:I21">ROUNDUP(D41,0)</f>
        <v>0</v>
      </c>
      <c r="E21" s="8">
        <f t="shared" si="6"/>
        <v>0</v>
      </c>
      <c r="F21" s="8">
        <f t="shared" si="6"/>
        <v>0</v>
      </c>
      <c r="G21" s="8">
        <f t="shared" si="6"/>
        <v>0</v>
      </c>
      <c r="H21" s="8">
        <f t="shared" si="6"/>
        <v>0</v>
      </c>
      <c r="I21" s="8">
        <f t="shared" si="6"/>
        <v>0</v>
      </c>
    </row>
    <row r="22" spans="1:9" ht="19.5" customHeight="1">
      <c r="A22" s="42" t="s">
        <v>29</v>
      </c>
      <c r="B22" s="42"/>
      <c r="C22" s="8">
        <f>IF(C20=0,0,C5*$C$45+$C$46)</f>
        <v>0</v>
      </c>
      <c r="D22" s="8">
        <f aca="true" t="shared" si="7" ref="D22:I22">IF(D20=0,0,D5*$C$45+$C$46)</f>
        <v>0</v>
      </c>
      <c r="E22" s="8">
        <f t="shared" si="7"/>
        <v>0</v>
      </c>
      <c r="F22" s="8">
        <f t="shared" si="7"/>
        <v>0</v>
      </c>
      <c r="G22" s="8">
        <f t="shared" si="7"/>
        <v>0</v>
      </c>
      <c r="H22" s="8">
        <f t="shared" si="7"/>
        <v>0</v>
      </c>
      <c r="I22" s="8">
        <f t="shared" si="7"/>
        <v>0</v>
      </c>
    </row>
    <row r="23" spans="1:9" ht="19.5" customHeight="1">
      <c r="A23" s="42" t="s">
        <v>30</v>
      </c>
      <c r="B23" s="42"/>
      <c r="C23" s="8">
        <f>C20-C21-C22</f>
        <v>0</v>
      </c>
      <c r="D23" s="8">
        <f aca="true" t="shared" si="8" ref="D23:I23">D20-D21-D22</f>
        <v>0</v>
      </c>
      <c r="E23" s="8">
        <f t="shared" si="8"/>
        <v>0</v>
      </c>
      <c r="F23" s="8">
        <f t="shared" si="8"/>
        <v>0</v>
      </c>
      <c r="G23" s="8">
        <f t="shared" si="8"/>
        <v>0</v>
      </c>
      <c r="H23" s="8">
        <f t="shared" si="8"/>
        <v>0</v>
      </c>
      <c r="I23" s="8">
        <f t="shared" si="8"/>
        <v>0</v>
      </c>
    </row>
    <row r="24" spans="1:9" ht="19.5" customHeight="1">
      <c r="A24" s="42" t="s">
        <v>31</v>
      </c>
      <c r="B24" s="42"/>
      <c r="C24" s="8">
        <f>ROUND(C42,-1)</f>
        <v>0</v>
      </c>
      <c r="D24" s="8">
        <f aca="true" t="shared" si="9" ref="D24:I24">ROUND(D42,-1)</f>
        <v>0</v>
      </c>
      <c r="E24" s="8">
        <f t="shared" si="9"/>
        <v>0</v>
      </c>
      <c r="F24" s="8">
        <f t="shared" si="9"/>
        <v>0</v>
      </c>
      <c r="G24" s="8">
        <f t="shared" si="9"/>
        <v>0</v>
      </c>
      <c r="H24" s="8">
        <f t="shared" si="9"/>
        <v>0</v>
      </c>
      <c r="I24" s="8">
        <f t="shared" si="9"/>
        <v>0</v>
      </c>
    </row>
    <row r="25" spans="1:9" ht="13.5">
      <c r="A25" s="11"/>
      <c r="B25" s="11"/>
      <c r="C25" s="12"/>
      <c r="D25" s="12"/>
      <c r="E25" s="12"/>
      <c r="F25" s="12"/>
      <c r="G25" s="12"/>
      <c r="H25" s="12"/>
      <c r="I25" s="12"/>
    </row>
    <row r="26" spans="3:5" ht="13.5">
      <c r="C26" t="s">
        <v>18</v>
      </c>
      <c r="E26" s="5"/>
    </row>
    <row r="27" ht="13.5">
      <c r="C27" t="s">
        <v>19</v>
      </c>
    </row>
    <row r="30" spans="1:6" ht="13.5">
      <c r="A30" t="s">
        <v>20</v>
      </c>
      <c r="F30" t="s">
        <v>24</v>
      </c>
    </row>
    <row r="31" spans="1:9" ht="13.5">
      <c r="A31" s="43" t="s">
        <v>16</v>
      </c>
      <c r="B31" s="43"/>
      <c r="C31" s="44" t="s">
        <v>23</v>
      </c>
      <c r="D31" s="44"/>
      <c r="F31" s="43" t="s">
        <v>30</v>
      </c>
      <c r="G31" s="43"/>
      <c r="H31" s="44" t="s">
        <v>23</v>
      </c>
      <c r="I31" s="44"/>
    </row>
    <row r="32" spans="1:9" ht="13.5">
      <c r="A32" s="3" t="s">
        <v>21</v>
      </c>
      <c r="B32" s="3" t="s">
        <v>22</v>
      </c>
      <c r="C32" s="44"/>
      <c r="D32" s="44"/>
      <c r="F32" s="3" t="s">
        <v>21</v>
      </c>
      <c r="G32" s="3" t="s">
        <v>22</v>
      </c>
      <c r="H32" s="44"/>
      <c r="I32" s="44"/>
    </row>
    <row r="33" spans="1:9" ht="13.5">
      <c r="A33" s="4">
        <v>0</v>
      </c>
      <c r="B33" s="4">
        <v>135416</v>
      </c>
      <c r="C33" s="6">
        <v>0</v>
      </c>
      <c r="D33" s="4">
        <v>54167</v>
      </c>
      <c r="F33" s="4">
        <v>0</v>
      </c>
      <c r="G33" s="4">
        <v>275000</v>
      </c>
      <c r="H33" s="6">
        <v>0.08</v>
      </c>
      <c r="I33" s="4">
        <v>0</v>
      </c>
    </row>
    <row r="34" spans="1:9" ht="13.5">
      <c r="A34" s="4">
        <f>+B33+1</f>
        <v>135417</v>
      </c>
      <c r="B34" s="4">
        <v>149999</v>
      </c>
      <c r="C34" s="6">
        <v>0.4</v>
      </c>
      <c r="D34" s="4">
        <v>0</v>
      </c>
      <c r="F34" s="4">
        <f>+G33+1</f>
        <v>275001</v>
      </c>
      <c r="G34" s="4">
        <v>658334</v>
      </c>
      <c r="H34" s="6">
        <v>0.16</v>
      </c>
      <c r="I34" s="4">
        <v>22000</v>
      </c>
    </row>
    <row r="35" spans="1:9" ht="13.5">
      <c r="A35" s="4">
        <f>+B34+1</f>
        <v>150000</v>
      </c>
      <c r="B35" s="4">
        <v>299999</v>
      </c>
      <c r="C35" s="6">
        <v>0.3</v>
      </c>
      <c r="D35" s="4">
        <v>15000</v>
      </c>
      <c r="F35" s="4">
        <f>+G34+1</f>
        <v>658335</v>
      </c>
      <c r="G35" s="4">
        <v>750000</v>
      </c>
      <c r="H35" s="6">
        <v>0.2</v>
      </c>
      <c r="I35" s="4">
        <v>48334</v>
      </c>
    </row>
    <row r="36" spans="1:9" ht="13.5">
      <c r="A36" s="4">
        <f>+B35+1</f>
        <v>300000</v>
      </c>
      <c r="B36" s="4">
        <v>549999</v>
      </c>
      <c r="C36" s="6">
        <v>0.2</v>
      </c>
      <c r="D36" s="4">
        <v>45000</v>
      </c>
      <c r="F36" s="4">
        <f>+G35+1</f>
        <v>750001</v>
      </c>
      <c r="G36" s="4">
        <v>1500000</v>
      </c>
      <c r="H36" s="6">
        <v>0.3</v>
      </c>
      <c r="I36" s="4">
        <v>123334</v>
      </c>
    </row>
    <row r="37" spans="1:9" ht="13.5">
      <c r="A37" s="4">
        <f>+B36+1</f>
        <v>550000</v>
      </c>
      <c r="B37" s="4">
        <v>833333</v>
      </c>
      <c r="C37" s="6">
        <v>0.1</v>
      </c>
      <c r="D37" s="4">
        <v>100000</v>
      </c>
      <c r="F37" s="4">
        <f>+G36+1</f>
        <v>1500001</v>
      </c>
      <c r="G37" s="4" t="s">
        <v>41</v>
      </c>
      <c r="H37" s="6">
        <v>0.37</v>
      </c>
      <c r="I37" s="4">
        <v>228334</v>
      </c>
    </row>
    <row r="38" spans="1:9" ht="13.5">
      <c r="A38" s="4">
        <f>+B37+1</f>
        <v>833334</v>
      </c>
      <c r="B38" s="4"/>
      <c r="C38" s="6">
        <v>0.05</v>
      </c>
      <c r="D38" s="4">
        <v>141667</v>
      </c>
      <c r="F38" s="7" t="s">
        <v>41</v>
      </c>
      <c r="G38" s="7"/>
      <c r="H38" s="41" t="s">
        <v>27</v>
      </c>
      <c r="I38" s="41"/>
    </row>
    <row r="39" ht="13.5">
      <c r="C39" t="s">
        <v>26</v>
      </c>
    </row>
    <row r="42" ht="13.5">
      <c r="A42" t="s">
        <v>32</v>
      </c>
    </row>
    <row r="43" spans="1:4" ht="13.5">
      <c r="A43" s="38" t="s">
        <v>34</v>
      </c>
      <c r="B43" s="38"/>
      <c r="C43" s="39" t="s">
        <v>37</v>
      </c>
      <c r="D43" s="40"/>
    </row>
    <row r="44" spans="1:4" ht="13.5">
      <c r="A44" s="38" t="s">
        <v>35</v>
      </c>
      <c r="B44" s="38"/>
      <c r="C44" s="39" t="s">
        <v>38</v>
      </c>
      <c r="D44" s="40"/>
    </row>
    <row r="45" spans="1:4" ht="13.5">
      <c r="A45" s="38" t="s">
        <v>36</v>
      </c>
      <c r="B45" s="38"/>
      <c r="C45" s="39" t="s">
        <v>37</v>
      </c>
      <c r="D45" s="40"/>
    </row>
  </sheetData>
  <mergeCells count="27">
    <mergeCell ref="A1:G1"/>
    <mergeCell ref="H1:I1"/>
    <mergeCell ref="A6:A10"/>
    <mergeCell ref="A11:A15"/>
    <mergeCell ref="A3:B3"/>
    <mergeCell ref="A4:B4"/>
    <mergeCell ref="A5:B5"/>
    <mergeCell ref="A2:B2"/>
    <mergeCell ref="A16:B16"/>
    <mergeCell ref="A19:B19"/>
    <mergeCell ref="A18:B18"/>
    <mergeCell ref="H31:I32"/>
    <mergeCell ref="A31:B31"/>
    <mergeCell ref="C31:D32"/>
    <mergeCell ref="F31:G31"/>
    <mergeCell ref="A20:B20"/>
    <mergeCell ref="A21:B21"/>
    <mergeCell ref="H38:I38"/>
    <mergeCell ref="A22:B22"/>
    <mergeCell ref="A23:B23"/>
    <mergeCell ref="A24:B24"/>
    <mergeCell ref="A45:B45"/>
    <mergeCell ref="C43:D43"/>
    <mergeCell ref="C44:D44"/>
    <mergeCell ref="C45:D45"/>
    <mergeCell ref="A43:B43"/>
    <mergeCell ref="A44:B44"/>
  </mergeCells>
  <dataValidations count="2">
    <dataValidation type="list" allowBlank="1" showInputMessage="1" showErrorMessage="1" sqref="C4">
      <formula1>C26:C27</formula1>
    </dataValidation>
    <dataValidation type="list" allowBlank="1" showInputMessage="1" showErrorMessage="1" sqref="D4:I4">
      <formula1>$C$26:$C$27</formula1>
    </dataValidation>
  </dataValidations>
  <printOptions/>
  <pageMargins left="0.75" right="0.75" top="1" bottom="1" header="0.512" footer="0.51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45"/>
  <sheetViews>
    <sheetView workbookViewId="0" topLeftCell="A1">
      <selection activeCell="C3" sqref="C3:I24"/>
    </sheetView>
  </sheetViews>
  <sheetFormatPr defaultColWidth="9.00390625" defaultRowHeight="13.5"/>
  <cols>
    <col min="3" max="3" width="10.50390625" style="0" bestFit="1" customWidth="1"/>
    <col min="7" max="7" width="9.875" style="0" bestFit="1" customWidth="1"/>
  </cols>
  <sheetData>
    <row r="1" spans="1:9" ht="39.75" customHeight="1">
      <c r="A1" s="45" t="s">
        <v>33</v>
      </c>
      <c r="B1" s="45"/>
      <c r="C1" s="45"/>
      <c r="D1" s="45"/>
      <c r="E1" s="45"/>
      <c r="F1" s="45"/>
      <c r="G1" s="45"/>
      <c r="H1" s="46"/>
      <c r="I1" s="46"/>
    </row>
    <row r="2" spans="1:9" ht="18.75" customHeight="1">
      <c r="A2" s="48" t="s">
        <v>40</v>
      </c>
      <c r="B2" s="49"/>
      <c r="C2" s="13">
        <v>1</v>
      </c>
      <c r="D2" s="13">
        <v>2</v>
      </c>
      <c r="E2" s="13">
        <v>3</v>
      </c>
      <c r="F2" s="13">
        <v>4</v>
      </c>
      <c r="G2" s="13">
        <v>5</v>
      </c>
      <c r="H2" s="13">
        <v>6</v>
      </c>
      <c r="I2" s="13">
        <v>7</v>
      </c>
    </row>
    <row r="3" spans="1:10" ht="19.5" customHeight="1">
      <c r="A3" s="38" t="s">
        <v>9</v>
      </c>
      <c r="B3" s="38"/>
      <c r="C3" s="2"/>
      <c r="D3" s="2"/>
      <c r="E3" s="2"/>
      <c r="F3" s="2"/>
      <c r="G3" s="2"/>
      <c r="H3" s="2"/>
      <c r="I3" s="16"/>
      <c r="J3" s="1"/>
    </row>
    <row r="4" spans="1:10" ht="19.5" customHeight="1">
      <c r="A4" s="38" t="s">
        <v>10</v>
      </c>
      <c r="B4" s="38"/>
      <c r="C4" s="2"/>
      <c r="D4" s="2"/>
      <c r="E4" s="2"/>
      <c r="F4" s="2"/>
      <c r="G4" s="2"/>
      <c r="H4" s="2"/>
      <c r="I4" s="16"/>
      <c r="J4" s="1"/>
    </row>
    <row r="5" spans="1:10" ht="19.5" customHeight="1">
      <c r="A5" s="38" t="s">
        <v>17</v>
      </c>
      <c r="B5" s="38"/>
      <c r="C5" s="60"/>
      <c r="D5" s="60"/>
      <c r="E5" s="60"/>
      <c r="F5" s="60"/>
      <c r="G5" s="60"/>
      <c r="H5" s="60"/>
      <c r="I5" s="61"/>
      <c r="J5" s="1"/>
    </row>
    <row r="6" spans="1:9" ht="19.5" customHeight="1">
      <c r="A6" s="47" t="s">
        <v>11</v>
      </c>
      <c r="B6" s="3" t="s">
        <v>0</v>
      </c>
      <c r="C6" s="62"/>
      <c r="D6" s="62"/>
      <c r="E6" s="62"/>
      <c r="F6" s="62"/>
      <c r="G6" s="62"/>
      <c r="H6" s="62"/>
      <c r="I6" s="63"/>
    </row>
    <row r="7" spans="1:9" ht="19.5" customHeight="1">
      <c r="A7" s="47"/>
      <c r="B7" s="3" t="s">
        <v>1</v>
      </c>
      <c r="C7" s="64"/>
      <c r="D7" s="64"/>
      <c r="E7" s="64"/>
      <c r="F7" s="64"/>
      <c r="G7" s="64"/>
      <c r="H7" s="64"/>
      <c r="I7" s="65"/>
    </row>
    <row r="8" spans="1:9" ht="19.5" customHeight="1">
      <c r="A8" s="47"/>
      <c r="B8" s="3" t="s">
        <v>2</v>
      </c>
      <c r="C8" s="64"/>
      <c r="D8" s="64"/>
      <c r="E8" s="64"/>
      <c r="F8" s="64"/>
      <c r="G8" s="64"/>
      <c r="H8" s="64"/>
      <c r="I8" s="65"/>
    </row>
    <row r="9" spans="1:9" ht="19.5" customHeight="1">
      <c r="A9" s="47"/>
      <c r="B9" s="3" t="s">
        <v>42</v>
      </c>
      <c r="C9" s="64"/>
      <c r="D9" s="64"/>
      <c r="E9" s="64"/>
      <c r="F9" s="64"/>
      <c r="G9" s="64"/>
      <c r="H9" s="64"/>
      <c r="I9" s="65"/>
    </row>
    <row r="10" spans="1:9" ht="19.5" customHeight="1">
      <c r="A10" s="47"/>
      <c r="B10" s="3" t="s">
        <v>3</v>
      </c>
      <c r="C10" s="66"/>
      <c r="D10" s="66"/>
      <c r="E10" s="66"/>
      <c r="F10" s="66"/>
      <c r="G10" s="66"/>
      <c r="H10" s="66"/>
      <c r="I10" s="67"/>
    </row>
    <row r="11" spans="1:9" ht="19.5" customHeight="1">
      <c r="A11" s="47" t="s">
        <v>12</v>
      </c>
      <c r="B11" s="3" t="s">
        <v>4</v>
      </c>
      <c r="C11" s="62"/>
      <c r="D11" s="62"/>
      <c r="E11" s="62"/>
      <c r="F11" s="62"/>
      <c r="G11" s="62"/>
      <c r="H11" s="62"/>
      <c r="I11" s="63"/>
    </row>
    <row r="12" spans="1:9" ht="19.5" customHeight="1">
      <c r="A12" s="47"/>
      <c r="B12" s="3" t="s">
        <v>5</v>
      </c>
      <c r="C12" s="64"/>
      <c r="D12" s="64"/>
      <c r="E12" s="64"/>
      <c r="F12" s="64"/>
      <c r="G12" s="64"/>
      <c r="H12" s="64"/>
      <c r="I12" s="65"/>
    </row>
    <row r="13" spans="1:9" ht="19.5" customHeight="1">
      <c r="A13" s="47"/>
      <c r="B13" s="3" t="s">
        <v>6</v>
      </c>
      <c r="C13" s="64">
        <f>IF(C4="役員",0,ROUNDDOWN(C18*$G$26,0))</f>
        <v>0</v>
      </c>
      <c r="D13" s="64">
        <f aca="true" t="shared" si="0" ref="D13:I13">IF(D4="役員",0,ROUNDDOWN(D18*$G$26,0))</f>
        <v>0</v>
      </c>
      <c r="E13" s="64">
        <f t="shared" si="0"/>
        <v>0</v>
      </c>
      <c r="F13" s="64">
        <f t="shared" si="0"/>
        <v>0</v>
      </c>
      <c r="G13" s="64">
        <f t="shared" si="0"/>
        <v>0</v>
      </c>
      <c r="H13" s="64">
        <f t="shared" si="0"/>
        <v>0</v>
      </c>
      <c r="I13" s="64">
        <f t="shared" si="0"/>
        <v>0</v>
      </c>
    </row>
    <row r="14" spans="1:9" ht="19.5" customHeight="1">
      <c r="A14" s="47"/>
      <c r="B14" s="3" t="s">
        <v>7</v>
      </c>
      <c r="C14" s="64">
        <f>C24</f>
        <v>0</v>
      </c>
      <c r="D14" s="64">
        <f aca="true" t="shared" si="1" ref="D14:I14">D24</f>
        <v>0</v>
      </c>
      <c r="E14" s="64">
        <f t="shared" si="1"/>
        <v>0</v>
      </c>
      <c r="F14" s="64">
        <f t="shared" si="1"/>
        <v>0</v>
      </c>
      <c r="G14" s="64">
        <f t="shared" si="1"/>
        <v>0</v>
      </c>
      <c r="H14" s="64">
        <f t="shared" si="1"/>
        <v>0</v>
      </c>
      <c r="I14" s="64">
        <f t="shared" si="1"/>
        <v>0</v>
      </c>
    </row>
    <row r="15" spans="1:9" ht="19.5" customHeight="1">
      <c r="A15" s="47"/>
      <c r="B15" s="3" t="s">
        <v>8</v>
      </c>
      <c r="C15" s="66"/>
      <c r="D15" s="66"/>
      <c r="E15" s="66"/>
      <c r="F15" s="66"/>
      <c r="G15" s="66"/>
      <c r="H15" s="66"/>
      <c r="I15" s="67"/>
    </row>
    <row r="16" spans="1:9" ht="19.5" customHeight="1" thickBot="1">
      <c r="A16" s="38" t="s">
        <v>15</v>
      </c>
      <c r="B16" s="38"/>
      <c r="C16" s="68">
        <f>SUM(C6:C10)-SUM(C11:C15)</f>
        <v>0</v>
      </c>
      <c r="D16" s="68">
        <f aca="true" t="shared" si="2" ref="D16:I16">SUM(D6:D10)-SUM(D11:D15)</f>
        <v>0</v>
      </c>
      <c r="E16" s="68">
        <f t="shared" si="2"/>
        <v>0</v>
      </c>
      <c r="F16" s="68">
        <f t="shared" si="2"/>
        <v>0</v>
      </c>
      <c r="G16" s="68">
        <f t="shared" si="2"/>
        <v>0</v>
      </c>
      <c r="H16" s="68">
        <f t="shared" si="2"/>
        <v>0</v>
      </c>
      <c r="I16" s="69">
        <f t="shared" si="2"/>
        <v>0</v>
      </c>
    </row>
    <row r="17" spans="1:9" ht="19.5" customHeight="1">
      <c r="A17" s="9"/>
      <c r="B17" s="9"/>
      <c r="C17" s="10"/>
      <c r="D17" s="10"/>
      <c r="E17" s="10"/>
      <c r="F17" s="10"/>
      <c r="G17" s="10"/>
      <c r="H17" s="10"/>
      <c r="I17" s="10"/>
    </row>
    <row r="18" spans="1:9" ht="19.5" customHeight="1">
      <c r="A18" s="43" t="s">
        <v>14</v>
      </c>
      <c r="B18" s="43"/>
      <c r="C18" s="8">
        <f>SUM(C6:C10)</f>
        <v>0</v>
      </c>
      <c r="D18" s="8">
        <f aca="true" t="shared" si="3" ref="D18:I18">SUM(D6:D10)</f>
        <v>0</v>
      </c>
      <c r="E18" s="8">
        <f t="shared" si="3"/>
        <v>0</v>
      </c>
      <c r="F18" s="8">
        <f t="shared" si="3"/>
        <v>0</v>
      </c>
      <c r="G18" s="8">
        <f t="shared" si="3"/>
        <v>0</v>
      </c>
      <c r="H18" s="8">
        <f t="shared" si="3"/>
        <v>0</v>
      </c>
      <c r="I18" s="8">
        <f t="shared" si="3"/>
        <v>0</v>
      </c>
    </row>
    <row r="19" spans="1:9" ht="19.5" customHeight="1">
      <c r="A19" s="43" t="s">
        <v>13</v>
      </c>
      <c r="B19" s="43"/>
      <c r="C19" s="8">
        <f>C18-C10</f>
        <v>0</v>
      </c>
      <c r="D19" s="8">
        <f aca="true" t="shared" si="4" ref="D19:I19">D18-D10</f>
        <v>0</v>
      </c>
      <c r="E19" s="8">
        <f t="shared" si="4"/>
        <v>0</v>
      </c>
      <c r="F19" s="8">
        <f t="shared" si="4"/>
        <v>0</v>
      </c>
      <c r="G19" s="8">
        <f t="shared" si="4"/>
        <v>0</v>
      </c>
      <c r="H19" s="8">
        <f t="shared" si="4"/>
        <v>0</v>
      </c>
      <c r="I19" s="8">
        <f t="shared" si="4"/>
        <v>0</v>
      </c>
    </row>
    <row r="20" spans="1:9" ht="19.5" customHeight="1">
      <c r="A20" s="43" t="s">
        <v>16</v>
      </c>
      <c r="B20" s="43"/>
      <c r="C20" s="8">
        <f>C19-C11-C12-C13</f>
        <v>0</v>
      </c>
      <c r="D20" s="8">
        <f aca="true" t="shared" si="5" ref="D20:I20">D19-D11-D12-D13</f>
        <v>0</v>
      </c>
      <c r="E20" s="8">
        <f t="shared" si="5"/>
        <v>0</v>
      </c>
      <c r="F20" s="8">
        <f t="shared" si="5"/>
        <v>0</v>
      </c>
      <c r="G20" s="8">
        <f t="shared" si="5"/>
        <v>0</v>
      </c>
      <c r="H20" s="8">
        <f t="shared" si="5"/>
        <v>0</v>
      </c>
      <c r="I20" s="8">
        <f t="shared" si="5"/>
        <v>0</v>
      </c>
    </row>
    <row r="21" spans="1:9" ht="19.5" customHeight="1">
      <c r="A21" s="42" t="s">
        <v>28</v>
      </c>
      <c r="B21" s="42"/>
      <c r="C21" s="8">
        <f>ROUNDUP(C41,0)</f>
        <v>0</v>
      </c>
      <c r="D21" s="8">
        <f aca="true" t="shared" si="6" ref="D21:I21">ROUNDUP(D41,0)</f>
        <v>0</v>
      </c>
      <c r="E21" s="8">
        <f t="shared" si="6"/>
        <v>0</v>
      </c>
      <c r="F21" s="8">
        <f t="shared" si="6"/>
        <v>0</v>
      </c>
      <c r="G21" s="8">
        <f t="shared" si="6"/>
        <v>0</v>
      </c>
      <c r="H21" s="8">
        <f t="shared" si="6"/>
        <v>0</v>
      </c>
      <c r="I21" s="8">
        <f t="shared" si="6"/>
        <v>0</v>
      </c>
    </row>
    <row r="22" spans="1:9" ht="19.5" customHeight="1">
      <c r="A22" s="42" t="s">
        <v>29</v>
      </c>
      <c r="B22" s="42"/>
      <c r="C22" s="8">
        <f>IF(C20=0,0,C5*$C$45+$C$46)</f>
        <v>0</v>
      </c>
      <c r="D22" s="8">
        <f aca="true" t="shared" si="7" ref="D22:I22">IF(D20=0,0,D5*$C$45+$C$46)</f>
        <v>0</v>
      </c>
      <c r="E22" s="8">
        <f t="shared" si="7"/>
        <v>0</v>
      </c>
      <c r="F22" s="8">
        <f t="shared" si="7"/>
        <v>0</v>
      </c>
      <c r="G22" s="8">
        <f t="shared" si="7"/>
        <v>0</v>
      </c>
      <c r="H22" s="8">
        <f t="shared" si="7"/>
        <v>0</v>
      </c>
      <c r="I22" s="8">
        <f t="shared" si="7"/>
        <v>0</v>
      </c>
    </row>
    <row r="23" spans="1:9" ht="19.5" customHeight="1">
      <c r="A23" s="42" t="s">
        <v>30</v>
      </c>
      <c r="B23" s="42"/>
      <c r="C23" s="8">
        <f>C20-C21-C22</f>
        <v>0</v>
      </c>
      <c r="D23" s="8">
        <f aca="true" t="shared" si="8" ref="D23:I23">D20-D21-D22</f>
        <v>0</v>
      </c>
      <c r="E23" s="8">
        <f t="shared" si="8"/>
        <v>0</v>
      </c>
      <c r="F23" s="8">
        <f t="shared" si="8"/>
        <v>0</v>
      </c>
      <c r="G23" s="8">
        <f t="shared" si="8"/>
        <v>0</v>
      </c>
      <c r="H23" s="8">
        <f t="shared" si="8"/>
        <v>0</v>
      </c>
      <c r="I23" s="8">
        <f t="shared" si="8"/>
        <v>0</v>
      </c>
    </row>
    <row r="24" spans="1:9" ht="19.5" customHeight="1">
      <c r="A24" s="42" t="s">
        <v>31</v>
      </c>
      <c r="B24" s="42"/>
      <c r="C24" s="8">
        <f>ROUND(C42,-1)</f>
        <v>0</v>
      </c>
      <c r="D24" s="8">
        <f aca="true" t="shared" si="9" ref="D24:I24">ROUND(D42,-1)</f>
        <v>0</v>
      </c>
      <c r="E24" s="8">
        <f t="shared" si="9"/>
        <v>0</v>
      </c>
      <c r="F24" s="8">
        <f t="shared" si="9"/>
        <v>0</v>
      </c>
      <c r="G24" s="8">
        <f t="shared" si="9"/>
        <v>0</v>
      </c>
      <c r="H24" s="8">
        <f t="shared" si="9"/>
        <v>0</v>
      </c>
      <c r="I24" s="8">
        <f t="shared" si="9"/>
        <v>0</v>
      </c>
    </row>
    <row r="25" spans="1:9" ht="13.5">
      <c r="A25" s="11"/>
      <c r="B25" s="11"/>
      <c r="C25" s="12"/>
      <c r="D25" s="12"/>
      <c r="E25" s="12"/>
      <c r="F25" s="12"/>
      <c r="G25" s="12"/>
      <c r="H25" s="12"/>
      <c r="I25" s="12"/>
    </row>
    <row r="26" spans="3:5" ht="13.5">
      <c r="C26" t="s">
        <v>18</v>
      </c>
      <c r="E26" s="5"/>
    </row>
    <row r="27" ht="13.5">
      <c r="C27" t="s">
        <v>19</v>
      </c>
    </row>
    <row r="30" spans="1:6" ht="13.5">
      <c r="A30" t="s">
        <v>20</v>
      </c>
      <c r="F30" t="s">
        <v>24</v>
      </c>
    </row>
    <row r="31" spans="1:9" ht="13.5">
      <c r="A31" s="43" t="s">
        <v>16</v>
      </c>
      <c r="B31" s="43"/>
      <c r="C31" s="44" t="s">
        <v>23</v>
      </c>
      <c r="D31" s="44"/>
      <c r="F31" s="43" t="s">
        <v>30</v>
      </c>
      <c r="G31" s="43"/>
      <c r="H31" s="44" t="s">
        <v>23</v>
      </c>
      <c r="I31" s="44"/>
    </row>
    <row r="32" spans="1:9" ht="13.5">
      <c r="A32" s="3" t="s">
        <v>21</v>
      </c>
      <c r="B32" s="3" t="s">
        <v>22</v>
      </c>
      <c r="C32" s="44"/>
      <c r="D32" s="44"/>
      <c r="F32" s="3" t="s">
        <v>21</v>
      </c>
      <c r="G32" s="3" t="s">
        <v>22</v>
      </c>
      <c r="H32" s="44"/>
      <c r="I32" s="44"/>
    </row>
    <row r="33" spans="1:9" ht="13.5">
      <c r="A33" s="4">
        <v>0</v>
      </c>
      <c r="B33" s="4">
        <v>135416</v>
      </c>
      <c r="C33" s="6">
        <v>0</v>
      </c>
      <c r="D33" s="4">
        <v>54167</v>
      </c>
      <c r="F33" s="4">
        <v>0</v>
      </c>
      <c r="G33" s="4">
        <v>275000</v>
      </c>
      <c r="H33" s="6">
        <v>0.08</v>
      </c>
      <c r="I33" s="4">
        <v>0</v>
      </c>
    </row>
    <row r="34" spans="1:9" ht="13.5">
      <c r="A34" s="4">
        <f>+B33+1</f>
        <v>135417</v>
      </c>
      <c r="B34" s="4">
        <v>149999</v>
      </c>
      <c r="C34" s="6">
        <v>0.4</v>
      </c>
      <c r="D34" s="4">
        <v>0</v>
      </c>
      <c r="F34" s="4">
        <f>+G33+1</f>
        <v>275001</v>
      </c>
      <c r="G34" s="4">
        <v>658334</v>
      </c>
      <c r="H34" s="6">
        <v>0.16</v>
      </c>
      <c r="I34" s="4">
        <v>22000</v>
      </c>
    </row>
    <row r="35" spans="1:9" ht="13.5">
      <c r="A35" s="4">
        <f>+B34+1</f>
        <v>150000</v>
      </c>
      <c r="B35" s="4">
        <v>299999</v>
      </c>
      <c r="C35" s="6">
        <v>0.3</v>
      </c>
      <c r="D35" s="4">
        <v>15000</v>
      </c>
      <c r="F35" s="4">
        <f>+G34+1</f>
        <v>658335</v>
      </c>
      <c r="G35" s="4">
        <v>750000</v>
      </c>
      <c r="H35" s="6">
        <v>0.2</v>
      </c>
      <c r="I35" s="4">
        <v>48334</v>
      </c>
    </row>
    <row r="36" spans="1:9" ht="13.5">
      <c r="A36" s="4">
        <f>+B35+1</f>
        <v>300000</v>
      </c>
      <c r="B36" s="4">
        <v>549999</v>
      </c>
      <c r="C36" s="6">
        <v>0.2</v>
      </c>
      <c r="D36" s="4">
        <v>45000</v>
      </c>
      <c r="F36" s="4">
        <f>+G35+1</f>
        <v>750001</v>
      </c>
      <c r="G36" s="4">
        <v>1500000</v>
      </c>
      <c r="H36" s="6">
        <v>0.3</v>
      </c>
      <c r="I36" s="4">
        <v>123334</v>
      </c>
    </row>
    <row r="37" spans="1:9" ht="13.5">
      <c r="A37" s="4">
        <f>+B36+1</f>
        <v>550000</v>
      </c>
      <c r="B37" s="4">
        <v>833333</v>
      </c>
      <c r="C37" s="6">
        <v>0.1</v>
      </c>
      <c r="D37" s="4">
        <v>100000</v>
      </c>
      <c r="F37" s="4">
        <f>+G36+1</f>
        <v>1500001</v>
      </c>
      <c r="G37" s="4" t="s">
        <v>41</v>
      </c>
      <c r="H37" s="6">
        <v>0.37</v>
      </c>
      <c r="I37" s="4">
        <v>228334</v>
      </c>
    </row>
    <row r="38" spans="1:9" ht="13.5">
      <c r="A38" s="4">
        <f>+B37+1</f>
        <v>833334</v>
      </c>
      <c r="B38" s="4"/>
      <c r="C38" s="6">
        <v>0.05</v>
      </c>
      <c r="D38" s="4">
        <v>141667</v>
      </c>
      <c r="F38" s="7" t="s">
        <v>41</v>
      </c>
      <c r="G38" s="7"/>
      <c r="H38" s="41" t="s">
        <v>27</v>
      </c>
      <c r="I38" s="41"/>
    </row>
    <row r="39" ht="13.5">
      <c r="C39" t="s">
        <v>26</v>
      </c>
    </row>
    <row r="42" ht="13.5">
      <c r="A42" t="s">
        <v>32</v>
      </c>
    </row>
    <row r="43" spans="1:4" ht="13.5">
      <c r="A43" s="38" t="s">
        <v>34</v>
      </c>
      <c r="B43" s="38"/>
      <c r="C43" s="39" t="s">
        <v>37</v>
      </c>
      <c r="D43" s="40"/>
    </row>
    <row r="44" spans="1:4" ht="13.5">
      <c r="A44" s="38" t="s">
        <v>35</v>
      </c>
      <c r="B44" s="38"/>
      <c r="C44" s="39" t="s">
        <v>38</v>
      </c>
      <c r="D44" s="40"/>
    </row>
    <row r="45" spans="1:4" ht="13.5">
      <c r="A45" s="38" t="s">
        <v>36</v>
      </c>
      <c r="B45" s="38"/>
      <c r="C45" s="39" t="s">
        <v>37</v>
      </c>
      <c r="D45" s="40"/>
    </row>
  </sheetData>
  <mergeCells count="27">
    <mergeCell ref="A1:G1"/>
    <mergeCell ref="H1:I1"/>
    <mergeCell ref="A6:A10"/>
    <mergeCell ref="A11:A15"/>
    <mergeCell ref="A3:B3"/>
    <mergeCell ref="A4:B4"/>
    <mergeCell ref="A5:B5"/>
    <mergeCell ref="A2:B2"/>
    <mergeCell ref="A16:B16"/>
    <mergeCell ref="A19:B19"/>
    <mergeCell ref="A18:B18"/>
    <mergeCell ref="H31:I32"/>
    <mergeCell ref="A31:B31"/>
    <mergeCell ref="C31:D32"/>
    <mergeCell ref="F31:G31"/>
    <mergeCell ref="A20:B20"/>
    <mergeCell ref="A21:B21"/>
    <mergeCell ref="H38:I38"/>
    <mergeCell ref="A22:B22"/>
    <mergeCell ref="A23:B23"/>
    <mergeCell ref="A24:B24"/>
    <mergeCell ref="A45:B45"/>
    <mergeCell ref="C43:D43"/>
    <mergeCell ref="C44:D44"/>
    <mergeCell ref="C45:D45"/>
    <mergeCell ref="A43:B43"/>
    <mergeCell ref="A44:B44"/>
  </mergeCells>
  <dataValidations count="2">
    <dataValidation type="list" allowBlank="1" showInputMessage="1" showErrorMessage="1" sqref="C4">
      <formula1>C26:C27</formula1>
    </dataValidation>
    <dataValidation type="list" allowBlank="1" showInputMessage="1" showErrorMessage="1" sqref="D4:I4">
      <formula1>$C$26:$C$27</formula1>
    </dataValidation>
  </dataValidations>
  <printOptions/>
  <pageMargins left="0.75" right="0.75" top="1" bottom="1" header="0.512" footer="0.51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45"/>
  <sheetViews>
    <sheetView workbookViewId="0" topLeftCell="A1">
      <selection activeCell="C3" sqref="C3:I24"/>
    </sheetView>
  </sheetViews>
  <sheetFormatPr defaultColWidth="9.00390625" defaultRowHeight="13.5"/>
  <cols>
    <col min="3" max="3" width="10.50390625" style="0" bestFit="1" customWidth="1"/>
    <col min="7" max="7" width="9.875" style="0" bestFit="1" customWidth="1"/>
  </cols>
  <sheetData>
    <row r="1" spans="1:9" ht="39.75" customHeight="1">
      <c r="A1" s="45" t="s">
        <v>33</v>
      </c>
      <c r="B1" s="45"/>
      <c r="C1" s="45"/>
      <c r="D1" s="45"/>
      <c r="E1" s="45"/>
      <c r="F1" s="45"/>
      <c r="G1" s="45"/>
      <c r="H1" s="46"/>
      <c r="I1" s="46"/>
    </row>
    <row r="2" spans="1:9" ht="18.75" customHeight="1">
      <c r="A2" s="48" t="s">
        <v>40</v>
      </c>
      <c r="B2" s="49"/>
      <c r="C2" s="13">
        <v>1</v>
      </c>
      <c r="D2" s="13">
        <v>2</v>
      </c>
      <c r="E2" s="13">
        <v>3</v>
      </c>
      <c r="F2" s="13">
        <v>4</v>
      </c>
      <c r="G2" s="13">
        <v>5</v>
      </c>
      <c r="H2" s="13">
        <v>6</v>
      </c>
      <c r="I2" s="13">
        <v>7</v>
      </c>
    </row>
    <row r="3" spans="1:10" ht="19.5" customHeight="1">
      <c r="A3" s="38" t="s">
        <v>9</v>
      </c>
      <c r="B3" s="38"/>
      <c r="C3" s="2"/>
      <c r="D3" s="2"/>
      <c r="E3" s="2"/>
      <c r="F3" s="2"/>
      <c r="G3" s="2"/>
      <c r="H3" s="2"/>
      <c r="I3" s="16"/>
      <c r="J3" s="1"/>
    </row>
    <row r="4" spans="1:10" ht="19.5" customHeight="1">
      <c r="A4" s="38" t="s">
        <v>10</v>
      </c>
      <c r="B4" s="38"/>
      <c r="C4" s="2"/>
      <c r="D4" s="2"/>
      <c r="E4" s="2"/>
      <c r="F4" s="2"/>
      <c r="G4" s="2"/>
      <c r="H4" s="2"/>
      <c r="I4" s="16"/>
      <c r="J4" s="1"/>
    </row>
    <row r="5" spans="1:10" ht="19.5" customHeight="1">
      <c r="A5" s="38" t="s">
        <v>17</v>
      </c>
      <c r="B5" s="38"/>
      <c r="C5" s="60"/>
      <c r="D5" s="60"/>
      <c r="E5" s="60"/>
      <c r="F5" s="60"/>
      <c r="G5" s="60"/>
      <c r="H5" s="60"/>
      <c r="I5" s="61"/>
      <c r="J5" s="1"/>
    </row>
    <row r="6" spans="1:9" ht="19.5" customHeight="1">
      <c r="A6" s="47" t="s">
        <v>11</v>
      </c>
      <c r="B6" s="3" t="s">
        <v>0</v>
      </c>
      <c r="C6" s="62"/>
      <c r="D6" s="62"/>
      <c r="E6" s="62"/>
      <c r="F6" s="62"/>
      <c r="G6" s="62"/>
      <c r="H6" s="62"/>
      <c r="I6" s="63"/>
    </row>
    <row r="7" spans="1:9" ht="19.5" customHeight="1">
      <c r="A7" s="47"/>
      <c r="B7" s="3" t="s">
        <v>1</v>
      </c>
      <c r="C7" s="64"/>
      <c r="D7" s="64"/>
      <c r="E7" s="64"/>
      <c r="F7" s="64"/>
      <c r="G7" s="64"/>
      <c r="H7" s="64"/>
      <c r="I7" s="65"/>
    </row>
    <row r="8" spans="1:9" ht="19.5" customHeight="1">
      <c r="A8" s="47"/>
      <c r="B8" s="3" t="s">
        <v>2</v>
      </c>
      <c r="C8" s="64"/>
      <c r="D8" s="64"/>
      <c r="E8" s="64"/>
      <c r="F8" s="64"/>
      <c r="G8" s="64"/>
      <c r="H8" s="64"/>
      <c r="I8" s="65"/>
    </row>
    <row r="9" spans="1:9" ht="19.5" customHeight="1">
      <c r="A9" s="47"/>
      <c r="B9" s="3" t="s">
        <v>42</v>
      </c>
      <c r="C9" s="64"/>
      <c r="D9" s="64"/>
      <c r="E9" s="64"/>
      <c r="F9" s="64"/>
      <c r="G9" s="64"/>
      <c r="H9" s="64"/>
      <c r="I9" s="65"/>
    </row>
    <row r="10" spans="1:9" ht="19.5" customHeight="1">
      <c r="A10" s="47"/>
      <c r="B10" s="3" t="s">
        <v>3</v>
      </c>
      <c r="C10" s="66"/>
      <c r="D10" s="66"/>
      <c r="E10" s="66"/>
      <c r="F10" s="66"/>
      <c r="G10" s="66"/>
      <c r="H10" s="66"/>
      <c r="I10" s="67"/>
    </row>
    <row r="11" spans="1:9" ht="19.5" customHeight="1">
      <c r="A11" s="47" t="s">
        <v>12</v>
      </c>
      <c r="B11" s="3" t="s">
        <v>4</v>
      </c>
      <c r="C11" s="62"/>
      <c r="D11" s="62"/>
      <c r="E11" s="62"/>
      <c r="F11" s="62"/>
      <c r="G11" s="62"/>
      <c r="H11" s="62"/>
      <c r="I11" s="63"/>
    </row>
    <row r="12" spans="1:9" ht="19.5" customHeight="1">
      <c r="A12" s="47"/>
      <c r="B12" s="3" t="s">
        <v>5</v>
      </c>
      <c r="C12" s="64"/>
      <c r="D12" s="64"/>
      <c r="E12" s="64"/>
      <c r="F12" s="64"/>
      <c r="G12" s="64"/>
      <c r="H12" s="64"/>
      <c r="I12" s="65"/>
    </row>
    <row r="13" spans="1:9" ht="19.5" customHeight="1">
      <c r="A13" s="47"/>
      <c r="B13" s="3" t="s">
        <v>6</v>
      </c>
      <c r="C13" s="64">
        <f>IF(C4="役員",0,ROUNDDOWN(C18*$G$26,0))</f>
        <v>0</v>
      </c>
      <c r="D13" s="64">
        <f aca="true" t="shared" si="0" ref="D13:I13">IF(D4="役員",0,ROUNDDOWN(D18*$G$26,0))</f>
        <v>0</v>
      </c>
      <c r="E13" s="64">
        <f t="shared" si="0"/>
        <v>0</v>
      </c>
      <c r="F13" s="64">
        <f t="shared" si="0"/>
        <v>0</v>
      </c>
      <c r="G13" s="64">
        <f t="shared" si="0"/>
        <v>0</v>
      </c>
      <c r="H13" s="64">
        <f t="shared" si="0"/>
        <v>0</v>
      </c>
      <c r="I13" s="64">
        <f t="shared" si="0"/>
        <v>0</v>
      </c>
    </row>
    <row r="14" spans="1:9" ht="19.5" customHeight="1">
      <c r="A14" s="47"/>
      <c r="B14" s="3" t="s">
        <v>7</v>
      </c>
      <c r="C14" s="64">
        <f>C24</f>
        <v>0</v>
      </c>
      <c r="D14" s="64">
        <f aca="true" t="shared" si="1" ref="D14:I14">D24</f>
        <v>0</v>
      </c>
      <c r="E14" s="64">
        <f t="shared" si="1"/>
        <v>0</v>
      </c>
      <c r="F14" s="64">
        <f t="shared" si="1"/>
        <v>0</v>
      </c>
      <c r="G14" s="64">
        <f t="shared" si="1"/>
        <v>0</v>
      </c>
      <c r="H14" s="64">
        <f t="shared" si="1"/>
        <v>0</v>
      </c>
      <c r="I14" s="64">
        <f t="shared" si="1"/>
        <v>0</v>
      </c>
    </row>
    <row r="15" spans="1:9" ht="19.5" customHeight="1">
      <c r="A15" s="47"/>
      <c r="B15" s="3" t="s">
        <v>8</v>
      </c>
      <c r="C15" s="66"/>
      <c r="D15" s="66"/>
      <c r="E15" s="66"/>
      <c r="F15" s="66"/>
      <c r="G15" s="66"/>
      <c r="H15" s="66"/>
      <c r="I15" s="67"/>
    </row>
    <row r="16" spans="1:9" ht="19.5" customHeight="1" thickBot="1">
      <c r="A16" s="38" t="s">
        <v>15</v>
      </c>
      <c r="B16" s="38"/>
      <c r="C16" s="68">
        <f>SUM(C6:C10)-SUM(C11:C15)</f>
        <v>0</v>
      </c>
      <c r="D16" s="68">
        <f aca="true" t="shared" si="2" ref="D16:I16">SUM(D6:D10)-SUM(D11:D15)</f>
        <v>0</v>
      </c>
      <c r="E16" s="68">
        <f t="shared" si="2"/>
        <v>0</v>
      </c>
      <c r="F16" s="68">
        <f t="shared" si="2"/>
        <v>0</v>
      </c>
      <c r="G16" s="68">
        <f t="shared" si="2"/>
        <v>0</v>
      </c>
      <c r="H16" s="68">
        <f t="shared" si="2"/>
        <v>0</v>
      </c>
      <c r="I16" s="69">
        <f t="shared" si="2"/>
        <v>0</v>
      </c>
    </row>
    <row r="17" spans="1:9" ht="19.5" customHeight="1">
      <c r="A17" s="9"/>
      <c r="B17" s="9"/>
      <c r="C17" s="10"/>
      <c r="D17" s="10"/>
      <c r="E17" s="10"/>
      <c r="F17" s="10"/>
      <c r="G17" s="10"/>
      <c r="H17" s="10"/>
      <c r="I17" s="10"/>
    </row>
    <row r="18" spans="1:9" ht="19.5" customHeight="1">
      <c r="A18" s="43" t="s">
        <v>14</v>
      </c>
      <c r="B18" s="43"/>
      <c r="C18" s="8">
        <f>SUM(C6:C10)</f>
        <v>0</v>
      </c>
      <c r="D18" s="8">
        <f aca="true" t="shared" si="3" ref="D18:I18">SUM(D6:D10)</f>
        <v>0</v>
      </c>
      <c r="E18" s="8">
        <f t="shared" si="3"/>
        <v>0</v>
      </c>
      <c r="F18" s="8">
        <f t="shared" si="3"/>
        <v>0</v>
      </c>
      <c r="G18" s="8">
        <f t="shared" si="3"/>
        <v>0</v>
      </c>
      <c r="H18" s="8">
        <f t="shared" si="3"/>
        <v>0</v>
      </c>
      <c r="I18" s="8">
        <f t="shared" si="3"/>
        <v>0</v>
      </c>
    </row>
    <row r="19" spans="1:9" ht="19.5" customHeight="1">
      <c r="A19" s="43" t="s">
        <v>13</v>
      </c>
      <c r="B19" s="43"/>
      <c r="C19" s="8">
        <f>C18-C10</f>
        <v>0</v>
      </c>
      <c r="D19" s="8">
        <f aca="true" t="shared" si="4" ref="D19:I19">D18-D10</f>
        <v>0</v>
      </c>
      <c r="E19" s="8">
        <f t="shared" si="4"/>
        <v>0</v>
      </c>
      <c r="F19" s="8">
        <f t="shared" si="4"/>
        <v>0</v>
      </c>
      <c r="G19" s="8">
        <f t="shared" si="4"/>
        <v>0</v>
      </c>
      <c r="H19" s="8">
        <f t="shared" si="4"/>
        <v>0</v>
      </c>
      <c r="I19" s="8">
        <f t="shared" si="4"/>
        <v>0</v>
      </c>
    </row>
    <row r="20" spans="1:9" ht="19.5" customHeight="1">
      <c r="A20" s="43" t="s">
        <v>16</v>
      </c>
      <c r="B20" s="43"/>
      <c r="C20" s="8">
        <f>C19-C11-C12-C13</f>
        <v>0</v>
      </c>
      <c r="D20" s="8">
        <f aca="true" t="shared" si="5" ref="D20:I20">D19-D11-D12-D13</f>
        <v>0</v>
      </c>
      <c r="E20" s="8">
        <f t="shared" si="5"/>
        <v>0</v>
      </c>
      <c r="F20" s="8">
        <f t="shared" si="5"/>
        <v>0</v>
      </c>
      <c r="G20" s="8">
        <f t="shared" si="5"/>
        <v>0</v>
      </c>
      <c r="H20" s="8">
        <f t="shared" si="5"/>
        <v>0</v>
      </c>
      <c r="I20" s="8">
        <f t="shared" si="5"/>
        <v>0</v>
      </c>
    </row>
    <row r="21" spans="1:9" ht="19.5" customHeight="1">
      <c r="A21" s="42" t="s">
        <v>28</v>
      </c>
      <c r="B21" s="42"/>
      <c r="C21" s="8">
        <f>ROUNDUP(C41,0)</f>
        <v>0</v>
      </c>
      <c r="D21" s="8">
        <f aca="true" t="shared" si="6" ref="D21:I21">ROUNDUP(D41,0)</f>
        <v>0</v>
      </c>
      <c r="E21" s="8">
        <f t="shared" si="6"/>
        <v>0</v>
      </c>
      <c r="F21" s="8">
        <f t="shared" si="6"/>
        <v>0</v>
      </c>
      <c r="G21" s="8">
        <f t="shared" si="6"/>
        <v>0</v>
      </c>
      <c r="H21" s="8">
        <f t="shared" si="6"/>
        <v>0</v>
      </c>
      <c r="I21" s="8">
        <f t="shared" si="6"/>
        <v>0</v>
      </c>
    </row>
    <row r="22" spans="1:9" ht="19.5" customHeight="1">
      <c r="A22" s="42" t="s">
        <v>29</v>
      </c>
      <c r="B22" s="42"/>
      <c r="C22" s="8">
        <f>IF(C20=0,0,C5*$C$45+$C$46)</f>
        <v>0</v>
      </c>
      <c r="D22" s="8">
        <f aca="true" t="shared" si="7" ref="D22:I22">IF(D20=0,0,D5*$C$45+$C$46)</f>
        <v>0</v>
      </c>
      <c r="E22" s="8">
        <f t="shared" si="7"/>
        <v>0</v>
      </c>
      <c r="F22" s="8">
        <f t="shared" si="7"/>
        <v>0</v>
      </c>
      <c r="G22" s="8">
        <f t="shared" si="7"/>
        <v>0</v>
      </c>
      <c r="H22" s="8">
        <f t="shared" si="7"/>
        <v>0</v>
      </c>
      <c r="I22" s="8">
        <f t="shared" si="7"/>
        <v>0</v>
      </c>
    </row>
    <row r="23" spans="1:9" ht="19.5" customHeight="1">
      <c r="A23" s="42" t="s">
        <v>30</v>
      </c>
      <c r="B23" s="42"/>
      <c r="C23" s="8">
        <f>C20-C21-C22</f>
        <v>0</v>
      </c>
      <c r="D23" s="8">
        <f aca="true" t="shared" si="8" ref="D23:I23">D20-D21-D22</f>
        <v>0</v>
      </c>
      <c r="E23" s="8">
        <f t="shared" si="8"/>
        <v>0</v>
      </c>
      <c r="F23" s="8">
        <f t="shared" si="8"/>
        <v>0</v>
      </c>
      <c r="G23" s="8">
        <f t="shared" si="8"/>
        <v>0</v>
      </c>
      <c r="H23" s="8">
        <f t="shared" si="8"/>
        <v>0</v>
      </c>
      <c r="I23" s="8">
        <f t="shared" si="8"/>
        <v>0</v>
      </c>
    </row>
    <row r="24" spans="1:9" ht="19.5" customHeight="1">
      <c r="A24" s="42" t="s">
        <v>31</v>
      </c>
      <c r="B24" s="42"/>
      <c r="C24" s="8">
        <f>ROUND(C42,-1)</f>
        <v>0</v>
      </c>
      <c r="D24" s="8">
        <f aca="true" t="shared" si="9" ref="D24:I24">ROUND(D42,-1)</f>
        <v>0</v>
      </c>
      <c r="E24" s="8">
        <f t="shared" si="9"/>
        <v>0</v>
      </c>
      <c r="F24" s="8">
        <f t="shared" si="9"/>
        <v>0</v>
      </c>
      <c r="G24" s="8">
        <f t="shared" si="9"/>
        <v>0</v>
      </c>
      <c r="H24" s="8">
        <f t="shared" si="9"/>
        <v>0</v>
      </c>
      <c r="I24" s="8">
        <f t="shared" si="9"/>
        <v>0</v>
      </c>
    </row>
    <row r="25" spans="1:9" ht="13.5">
      <c r="A25" s="11"/>
      <c r="B25" s="11"/>
      <c r="C25" s="12"/>
      <c r="D25" s="12"/>
      <c r="E25" s="12"/>
      <c r="F25" s="12"/>
      <c r="G25" s="12"/>
      <c r="H25" s="12"/>
      <c r="I25" s="12"/>
    </row>
    <row r="26" spans="3:5" ht="13.5">
      <c r="C26" t="s">
        <v>18</v>
      </c>
      <c r="E26" s="5"/>
    </row>
    <row r="27" ht="13.5">
      <c r="C27" t="s">
        <v>19</v>
      </c>
    </row>
    <row r="30" spans="1:6" ht="13.5">
      <c r="A30" t="s">
        <v>20</v>
      </c>
      <c r="F30" t="s">
        <v>24</v>
      </c>
    </row>
    <row r="31" spans="1:9" ht="13.5">
      <c r="A31" s="43" t="s">
        <v>16</v>
      </c>
      <c r="B31" s="43"/>
      <c r="C31" s="44" t="s">
        <v>23</v>
      </c>
      <c r="D31" s="44"/>
      <c r="F31" s="43" t="s">
        <v>30</v>
      </c>
      <c r="G31" s="43"/>
      <c r="H31" s="44" t="s">
        <v>23</v>
      </c>
      <c r="I31" s="44"/>
    </row>
    <row r="32" spans="1:9" ht="13.5">
      <c r="A32" s="3" t="s">
        <v>21</v>
      </c>
      <c r="B32" s="3" t="s">
        <v>22</v>
      </c>
      <c r="C32" s="44"/>
      <c r="D32" s="44"/>
      <c r="F32" s="3" t="s">
        <v>21</v>
      </c>
      <c r="G32" s="3" t="s">
        <v>22</v>
      </c>
      <c r="H32" s="44"/>
      <c r="I32" s="44"/>
    </row>
    <row r="33" spans="1:9" ht="13.5">
      <c r="A33" s="4">
        <v>0</v>
      </c>
      <c r="B33" s="4">
        <v>135416</v>
      </c>
      <c r="C33" s="6">
        <v>0</v>
      </c>
      <c r="D33" s="4">
        <v>54167</v>
      </c>
      <c r="F33" s="4">
        <v>0</v>
      </c>
      <c r="G33" s="4">
        <v>275000</v>
      </c>
      <c r="H33" s="6">
        <v>0.08</v>
      </c>
      <c r="I33" s="4">
        <v>0</v>
      </c>
    </row>
    <row r="34" spans="1:9" ht="13.5">
      <c r="A34" s="4">
        <f>+B33+1</f>
        <v>135417</v>
      </c>
      <c r="B34" s="4">
        <v>149999</v>
      </c>
      <c r="C34" s="6">
        <v>0.4</v>
      </c>
      <c r="D34" s="4">
        <v>0</v>
      </c>
      <c r="F34" s="4">
        <f>+G33+1</f>
        <v>275001</v>
      </c>
      <c r="G34" s="4">
        <v>658334</v>
      </c>
      <c r="H34" s="6">
        <v>0.16</v>
      </c>
      <c r="I34" s="4">
        <v>22000</v>
      </c>
    </row>
    <row r="35" spans="1:9" ht="13.5">
      <c r="A35" s="4">
        <f>+B34+1</f>
        <v>150000</v>
      </c>
      <c r="B35" s="4">
        <v>299999</v>
      </c>
      <c r="C35" s="6">
        <v>0.3</v>
      </c>
      <c r="D35" s="4">
        <v>15000</v>
      </c>
      <c r="F35" s="4">
        <f>+G34+1</f>
        <v>658335</v>
      </c>
      <c r="G35" s="4">
        <v>750000</v>
      </c>
      <c r="H35" s="6">
        <v>0.2</v>
      </c>
      <c r="I35" s="4">
        <v>48334</v>
      </c>
    </row>
    <row r="36" spans="1:9" ht="13.5">
      <c r="A36" s="4">
        <f>+B35+1</f>
        <v>300000</v>
      </c>
      <c r="B36" s="4">
        <v>549999</v>
      </c>
      <c r="C36" s="6">
        <v>0.2</v>
      </c>
      <c r="D36" s="4">
        <v>45000</v>
      </c>
      <c r="F36" s="4">
        <f>+G35+1</f>
        <v>750001</v>
      </c>
      <c r="G36" s="4">
        <v>1500000</v>
      </c>
      <c r="H36" s="6">
        <v>0.3</v>
      </c>
      <c r="I36" s="4">
        <v>123334</v>
      </c>
    </row>
    <row r="37" spans="1:9" ht="13.5">
      <c r="A37" s="4">
        <f>+B36+1</f>
        <v>550000</v>
      </c>
      <c r="B37" s="4">
        <v>833333</v>
      </c>
      <c r="C37" s="6">
        <v>0.1</v>
      </c>
      <c r="D37" s="4">
        <v>100000</v>
      </c>
      <c r="F37" s="4">
        <f>+G36+1</f>
        <v>1500001</v>
      </c>
      <c r="G37" s="4" t="s">
        <v>41</v>
      </c>
      <c r="H37" s="6">
        <v>0.37</v>
      </c>
      <c r="I37" s="4">
        <v>228334</v>
      </c>
    </row>
    <row r="38" spans="1:9" ht="13.5">
      <c r="A38" s="4">
        <f>+B37+1</f>
        <v>833334</v>
      </c>
      <c r="B38" s="4"/>
      <c r="C38" s="6">
        <v>0.05</v>
      </c>
      <c r="D38" s="4">
        <v>141667</v>
      </c>
      <c r="F38" s="7" t="s">
        <v>41</v>
      </c>
      <c r="G38" s="7"/>
      <c r="H38" s="41" t="s">
        <v>27</v>
      </c>
      <c r="I38" s="41"/>
    </row>
    <row r="39" ht="13.5">
      <c r="C39" t="s">
        <v>26</v>
      </c>
    </row>
    <row r="42" ht="13.5">
      <c r="A42" t="s">
        <v>32</v>
      </c>
    </row>
    <row r="43" spans="1:4" ht="13.5">
      <c r="A43" s="38" t="s">
        <v>34</v>
      </c>
      <c r="B43" s="38"/>
      <c r="C43" s="39" t="s">
        <v>37</v>
      </c>
      <c r="D43" s="40"/>
    </row>
    <row r="44" spans="1:4" ht="13.5">
      <c r="A44" s="38" t="s">
        <v>35</v>
      </c>
      <c r="B44" s="38"/>
      <c r="C44" s="39" t="s">
        <v>38</v>
      </c>
      <c r="D44" s="40"/>
    </row>
    <row r="45" spans="1:4" ht="13.5">
      <c r="A45" s="38" t="s">
        <v>36</v>
      </c>
      <c r="B45" s="38"/>
      <c r="C45" s="39" t="s">
        <v>37</v>
      </c>
      <c r="D45" s="40"/>
    </row>
  </sheetData>
  <mergeCells count="27">
    <mergeCell ref="A45:B45"/>
    <mergeCell ref="C43:D43"/>
    <mergeCell ref="C44:D44"/>
    <mergeCell ref="C45:D45"/>
    <mergeCell ref="A43:B43"/>
    <mergeCell ref="A44:B44"/>
    <mergeCell ref="H38:I38"/>
    <mergeCell ref="A22:B22"/>
    <mergeCell ref="A23:B23"/>
    <mergeCell ref="A24:B24"/>
    <mergeCell ref="A16:B16"/>
    <mergeCell ref="A19:B19"/>
    <mergeCell ref="A18:B18"/>
    <mergeCell ref="H31:I32"/>
    <mergeCell ref="A31:B31"/>
    <mergeCell ref="C31:D32"/>
    <mergeCell ref="F31:G31"/>
    <mergeCell ref="A20:B20"/>
    <mergeCell ref="A21:B21"/>
    <mergeCell ref="A1:G1"/>
    <mergeCell ref="H1:I1"/>
    <mergeCell ref="A6:A10"/>
    <mergeCell ref="A11:A15"/>
    <mergeCell ref="A3:B3"/>
    <mergeCell ref="A4:B4"/>
    <mergeCell ref="A5:B5"/>
    <mergeCell ref="A2:B2"/>
  </mergeCells>
  <dataValidations count="2">
    <dataValidation type="list" allowBlank="1" showInputMessage="1" showErrorMessage="1" sqref="C4">
      <formula1>C26:C27</formula1>
    </dataValidation>
    <dataValidation type="list" allowBlank="1" showInputMessage="1" showErrorMessage="1" sqref="D4:I4">
      <formula1>$C$26:$C$27</formula1>
    </dataValidation>
  </dataValidations>
  <printOptions/>
  <pageMargins left="0.75" right="0.75" top="1" bottom="1" header="0.512" footer="0.51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45"/>
  <sheetViews>
    <sheetView workbookViewId="0" topLeftCell="A1">
      <selection activeCell="C3" sqref="C3:I24"/>
    </sheetView>
  </sheetViews>
  <sheetFormatPr defaultColWidth="9.00390625" defaultRowHeight="13.5"/>
  <cols>
    <col min="3" max="3" width="10.50390625" style="0" bestFit="1" customWidth="1"/>
    <col min="7" max="7" width="9.875" style="0" bestFit="1" customWidth="1"/>
  </cols>
  <sheetData>
    <row r="1" spans="1:9" ht="39.75" customHeight="1">
      <c r="A1" s="45" t="s">
        <v>33</v>
      </c>
      <c r="B1" s="45"/>
      <c r="C1" s="45"/>
      <c r="D1" s="45"/>
      <c r="E1" s="45"/>
      <c r="F1" s="45"/>
      <c r="G1" s="45"/>
      <c r="H1" s="46"/>
      <c r="I1" s="46"/>
    </row>
    <row r="2" spans="1:9" ht="18.75" customHeight="1">
      <c r="A2" s="48" t="s">
        <v>40</v>
      </c>
      <c r="B2" s="49"/>
      <c r="C2" s="13">
        <v>1</v>
      </c>
      <c r="D2" s="13">
        <v>2</v>
      </c>
      <c r="E2" s="13">
        <v>3</v>
      </c>
      <c r="F2" s="13">
        <v>4</v>
      </c>
      <c r="G2" s="13">
        <v>5</v>
      </c>
      <c r="H2" s="13">
        <v>6</v>
      </c>
      <c r="I2" s="13">
        <v>7</v>
      </c>
    </row>
    <row r="3" spans="1:10" ht="19.5" customHeight="1">
      <c r="A3" s="38" t="s">
        <v>9</v>
      </c>
      <c r="B3" s="38"/>
      <c r="C3" s="2"/>
      <c r="D3" s="2"/>
      <c r="E3" s="2"/>
      <c r="F3" s="2"/>
      <c r="G3" s="2"/>
      <c r="H3" s="2"/>
      <c r="I3" s="16"/>
      <c r="J3" s="1"/>
    </row>
    <row r="4" spans="1:10" ht="19.5" customHeight="1">
      <c r="A4" s="38" t="s">
        <v>10</v>
      </c>
      <c r="B4" s="38"/>
      <c r="C4" s="2"/>
      <c r="D4" s="2"/>
      <c r="E4" s="2"/>
      <c r="F4" s="2"/>
      <c r="G4" s="2"/>
      <c r="H4" s="2"/>
      <c r="I4" s="16"/>
      <c r="J4" s="1"/>
    </row>
    <row r="5" spans="1:10" ht="19.5" customHeight="1">
      <c r="A5" s="38" t="s">
        <v>17</v>
      </c>
      <c r="B5" s="38"/>
      <c r="C5" s="60"/>
      <c r="D5" s="60"/>
      <c r="E5" s="60"/>
      <c r="F5" s="60"/>
      <c r="G5" s="60"/>
      <c r="H5" s="60"/>
      <c r="I5" s="61"/>
      <c r="J5" s="1"/>
    </row>
    <row r="6" spans="1:9" ht="19.5" customHeight="1">
      <c r="A6" s="47" t="s">
        <v>11</v>
      </c>
      <c r="B6" s="3" t="s">
        <v>0</v>
      </c>
      <c r="C6" s="62"/>
      <c r="D6" s="62"/>
      <c r="E6" s="62"/>
      <c r="F6" s="62"/>
      <c r="G6" s="62"/>
      <c r="H6" s="62"/>
      <c r="I6" s="63"/>
    </row>
    <row r="7" spans="1:9" ht="19.5" customHeight="1">
      <c r="A7" s="47"/>
      <c r="B7" s="3" t="s">
        <v>1</v>
      </c>
      <c r="C7" s="64"/>
      <c r="D7" s="64"/>
      <c r="E7" s="64"/>
      <c r="F7" s="64"/>
      <c r="G7" s="64"/>
      <c r="H7" s="64"/>
      <c r="I7" s="65"/>
    </row>
    <row r="8" spans="1:9" ht="19.5" customHeight="1">
      <c r="A8" s="47"/>
      <c r="B8" s="3" t="s">
        <v>2</v>
      </c>
      <c r="C8" s="64"/>
      <c r="D8" s="64"/>
      <c r="E8" s="64"/>
      <c r="F8" s="64"/>
      <c r="G8" s="64"/>
      <c r="H8" s="64"/>
      <c r="I8" s="65"/>
    </row>
    <row r="9" spans="1:9" ht="19.5" customHeight="1">
      <c r="A9" s="47"/>
      <c r="B9" s="3" t="s">
        <v>42</v>
      </c>
      <c r="C9" s="64"/>
      <c r="D9" s="64"/>
      <c r="E9" s="64"/>
      <c r="F9" s="64"/>
      <c r="G9" s="64"/>
      <c r="H9" s="64"/>
      <c r="I9" s="65"/>
    </row>
    <row r="10" spans="1:9" ht="19.5" customHeight="1">
      <c r="A10" s="47"/>
      <c r="B10" s="3" t="s">
        <v>3</v>
      </c>
      <c r="C10" s="66"/>
      <c r="D10" s="66"/>
      <c r="E10" s="66"/>
      <c r="F10" s="66"/>
      <c r="G10" s="66"/>
      <c r="H10" s="66"/>
      <c r="I10" s="67"/>
    </row>
    <row r="11" spans="1:9" ht="19.5" customHeight="1">
      <c r="A11" s="47" t="s">
        <v>12</v>
      </c>
      <c r="B11" s="3" t="s">
        <v>4</v>
      </c>
      <c r="C11" s="62"/>
      <c r="D11" s="62"/>
      <c r="E11" s="62"/>
      <c r="F11" s="62"/>
      <c r="G11" s="62"/>
      <c r="H11" s="62"/>
      <c r="I11" s="63"/>
    </row>
    <row r="12" spans="1:9" ht="19.5" customHeight="1">
      <c r="A12" s="47"/>
      <c r="B12" s="3" t="s">
        <v>5</v>
      </c>
      <c r="C12" s="64"/>
      <c r="D12" s="64"/>
      <c r="E12" s="64"/>
      <c r="F12" s="64"/>
      <c r="G12" s="64"/>
      <c r="H12" s="64"/>
      <c r="I12" s="65"/>
    </row>
    <row r="13" spans="1:9" ht="19.5" customHeight="1">
      <c r="A13" s="47"/>
      <c r="B13" s="3" t="s">
        <v>6</v>
      </c>
      <c r="C13" s="64">
        <f>IF(C4="役員",0,ROUNDDOWN(C18*$G$26,0))</f>
        <v>0</v>
      </c>
      <c r="D13" s="64">
        <f aca="true" t="shared" si="0" ref="D13:I13">IF(D4="役員",0,ROUNDDOWN(D18*$G$26,0))</f>
        <v>0</v>
      </c>
      <c r="E13" s="64">
        <f t="shared" si="0"/>
        <v>0</v>
      </c>
      <c r="F13" s="64">
        <f t="shared" si="0"/>
        <v>0</v>
      </c>
      <c r="G13" s="64">
        <f t="shared" si="0"/>
        <v>0</v>
      </c>
      <c r="H13" s="64">
        <f t="shared" si="0"/>
        <v>0</v>
      </c>
      <c r="I13" s="64">
        <f t="shared" si="0"/>
        <v>0</v>
      </c>
    </row>
    <row r="14" spans="1:9" ht="19.5" customHeight="1">
      <c r="A14" s="47"/>
      <c r="B14" s="3" t="s">
        <v>7</v>
      </c>
      <c r="C14" s="64">
        <f>C24</f>
        <v>0</v>
      </c>
      <c r="D14" s="64">
        <f aca="true" t="shared" si="1" ref="D14:I14">D24</f>
        <v>0</v>
      </c>
      <c r="E14" s="64">
        <f t="shared" si="1"/>
        <v>0</v>
      </c>
      <c r="F14" s="64">
        <f t="shared" si="1"/>
        <v>0</v>
      </c>
      <c r="G14" s="64">
        <f t="shared" si="1"/>
        <v>0</v>
      </c>
      <c r="H14" s="64">
        <f t="shared" si="1"/>
        <v>0</v>
      </c>
      <c r="I14" s="64">
        <f t="shared" si="1"/>
        <v>0</v>
      </c>
    </row>
    <row r="15" spans="1:9" ht="19.5" customHeight="1">
      <c r="A15" s="47"/>
      <c r="B15" s="3" t="s">
        <v>8</v>
      </c>
      <c r="C15" s="66"/>
      <c r="D15" s="66"/>
      <c r="E15" s="66"/>
      <c r="F15" s="66"/>
      <c r="G15" s="66"/>
      <c r="H15" s="66"/>
      <c r="I15" s="67"/>
    </row>
    <row r="16" spans="1:9" ht="19.5" customHeight="1" thickBot="1">
      <c r="A16" s="38" t="s">
        <v>15</v>
      </c>
      <c r="B16" s="38"/>
      <c r="C16" s="68">
        <f>SUM(C6:C10)-SUM(C11:C15)</f>
        <v>0</v>
      </c>
      <c r="D16" s="68">
        <f aca="true" t="shared" si="2" ref="D16:I16">SUM(D6:D10)-SUM(D11:D15)</f>
        <v>0</v>
      </c>
      <c r="E16" s="68">
        <f t="shared" si="2"/>
        <v>0</v>
      </c>
      <c r="F16" s="68">
        <f t="shared" si="2"/>
        <v>0</v>
      </c>
      <c r="G16" s="68">
        <f t="shared" si="2"/>
        <v>0</v>
      </c>
      <c r="H16" s="68">
        <f t="shared" si="2"/>
        <v>0</v>
      </c>
      <c r="I16" s="69">
        <f t="shared" si="2"/>
        <v>0</v>
      </c>
    </row>
    <row r="17" spans="1:9" ht="19.5" customHeight="1">
      <c r="A17" s="9"/>
      <c r="B17" s="9"/>
      <c r="C17" s="10"/>
      <c r="D17" s="10"/>
      <c r="E17" s="10"/>
      <c r="F17" s="10"/>
      <c r="G17" s="10"/>
      <c r="H17" s="10"/>
      <c r="I17" s="10"/>
    </row>
    <row r="18" spans="1:9" ht="19.5" customHeight="1">
      <c r="A18" s="43" t="s">
        <v>14</v>
      </c>
      <c r="B18" s="43"/>
      <c r="C18" s="8">
        <f>SUM(C6:C10)</f>
        <v>0</v>
      </c>
      <c r="D18" s="8">
        <f aca="true" t="shared" si="3" ref="D18:I18">SUM(D6:D10)</f>
        <v>0</v>
      </c>
      <c r="E18" s="8">
        <f t="shared" si="3"/>
        <v>0</v>
      </c>
      <c r="F18" s="8">
        <f t="shared" si="3"/>
        <v>0</v>
      </c>
      <c r="G18" s="8">
        <f t="shared" si="3"/>
        <v>0</v>
      </c>
      <c r="H18" s="8">
        <f t="shared" si="3"/>
        <v>0</v>
      </c>
      <c r="I18" s="8">
        <f t="shared" si="3"/>
        <v>0</v>
      </c>
    </row>
    <row r="19" spans="1:9" ht="19.5" customHeight="1">
      <c r="A19" s="43" t="s">
        <v>13</v>
      </c>
      <c r="B19" s="43"/>
      <c r="C19" s="8">
        <f>C18-C10</f>
        <v>0</v>
      </c>
      <c r="D19" s="8">
        <f aca="true" t="shared" si="4" ref="D19:I19">D18-D10</f>
        <v>0</v>
      </c>
      <c r="E19" s="8">
        <f t="shared" si="4"/>
        <v>0</v>
      </c>
      <c r="F19" s="8">
        <f t="shared" si="4"/>
        <v>0</v>
      </c>
      <c r="G19" s="8">
        <f t="shared" si="4"/>
        <v>0</v>
      </c>
      <c r="H19" s="8">
        <f t="shared" si="4"/>
        <v>0</v>
      </c>
      <c r="I19" s="8">
        <f t="shared" si="4"/>
        <v>0</v>
      </c>
    </row>
    <row r="20" spans="1:9" ht="19.5" customHeight="1">
      <c r="A20" s="43" t="s">
        <v>16</v>
      </c>
      <c r="B20" s="43"/>
      <c r="C20" s="8">
        <f>C19-C11-C12-C13</f>
        <v>0</v>
      </c>
      <c r="D20" s="8">
        <f aca="true" t="shared" si="5" ref="D20:I20">D19-D11-D12-D13</f>
        <v>0</v>
      </c>
      <c r="E20" s="8">
        <f t="shared" si="5"/>
        <v>0</v>
      </c>
      <c r="F20" s="8">
        <f t="shared" si="5"/>
        <v>0</v>
      </c>
      <c r="G20" s="8">
        <f t="shared" si="5"/>
        <v>0</v>
      </c>
      <c r="H20" s="8">
        <f t="shared" si="5"/>
        <v>0</v>
      </c>
      <c r="I20" s="8">
        <f t="shared" si="5"/>
        <v>0</v>
      </c>
    </row>
    <row r="21" spans="1:9" ht="19.5" customHeight="1">
      <c r="A21" s="42" t="s">
        <v>28</v>
      </c>
      <c r="B21" s="42"/>
      <c r="C21" s="8">
        <f>ROUNDUP(C41,0)</f>
        <v>0</v>
      </c>
      <c r="D21" s="8">
        <f aca="true" t="shared" si="6" ref="D21:I21">ROUNDUP(D41,0)</f>
        <v>0</v>
      </c>
      <c r="E21" s="8">
        <f t="shared" si="6"/>
        <v>0</v>
      </c>
      <c r="F21" s="8">
        <f t="shared" si="6"/>
        <v>0</v>
      </c>
      <c r="G21" s="8">
        <f t="shared" si="6"/>
        <v>0</v>
      </c>
      <c r="H21" s="8">
        <f t="shared" si="6"/>
        <v>0</v>
      </c>
      <c r="I21" s="8">
        <f t="shared" si="6"/>
        <v>0</v>
      </c>
    </row>
    <row r="22" spans="1:9" ht="19.5" customHeight="1">
      <c r="A22" s="42" t="s">
        <v>29</v>
      </c>
      <c r="B22" s="42"/>
      <c r="C22" s="8">
        <f>IF(C20=0,0,C5*$C$45+$C$46)</f>
        <v>0</v>
      </c>
      <c r="D22" s="8">
        <f aca="true" t="shared" si="7" ref="D22:I22">IF(D20=0,0,D5*$C$45+$C$46)</f>
        <v>0</v>
      </c>
      <c r="E22" s="8">
        <f t="shared" si="7"/>
        <v>0</v>
      </c>
      <c r="F22" s="8">
        <f t="shared" si="7"/>
        <v>0</v>
      </c>
      <c r="G22" s="8">
        <f t="shared" si="7"/>
        <v>0</v>
      </c>
      <c r="H22" s="8">
        <f t="shared" si="7"/>
        <v>0</v>
      </c>
      <c r="I22" s="8">
        <f t="shared" si="7"/>
        <v>0</v>
      </c>
    </row>
    <row r="23" spans="1:9" ht="19.5" customHeight="1">
      <c r="A23" s="42" t="s">
        <v>30</v>
      </c>
      <c r="B23" s="42"/>
      <c r="C23" s="8">
        <f>C20-C21-C22</f>
        <v>0</v>
      </c>
      <c r="D23" s="8">
        <f aca="true" t="shared" si="8" ref="D23:I23">D20-D21-D22</f>
        <v>0</v>
      </c>
      <c r="E23" s="8">
        <f t="shared" si="8"/>
        <v>0</v>
      </c>
      <c r="F23" s="8">
        <f t="shared" si="8"/>
        <v>0</v>
      </c>
      <c r="G23" s="8">
        <f t="shared" si="8"/>
        <v>0</v>
      </c>
      <c r="H23" s="8">
        <f t="shared" si="8"/>
        <v>0</v>
      </c>
      <c r="I23" s="8">
        <f t="shared" si="8"/>
        <v>0</v>
      </c>
    </row>
    <row r="24" spans="1:9" ht="19.5" customHeight="1">
      <c r="A24" s="42" t="s">
        <v>31</v>
      </c>
      <c r="B24" s="42"/>
      <c r="C24" s="8">
        <f>ROUND(C42,-1)</f>
        <v>0</v>
      </c>
      <c r="D24" s="8">
        <f aca="true" t="shared" si="9" ref="D24:I24">ROUND(D42,-1)</f>
        <v>0</v>
      </c>
      <c r="E24" s="8">
        <f t="shared" si="9"/>
        <v>0</v>
      </c>
      <c r="F24" s="8">
        <f t="shared" si="9"/>
        <v>0</v>
      </c>
      <c r="G24" s="8">
        <f t="shared" si="9"/>
        <v>0</v>
      </c>
      <c r="H24" s="8">
        <f t="shared" si="9"/>
        <v>0</v>
      </c>
      <c r="I24" s="8">
        <f t="shared" si="9"/>
        <v>0</v>
      </c>
    </row>
    <row r="25" spans="1:9" ht="13.5">
      <c r="A25" s="11"/>
      <c r="B25" s="11"/>
      <c r="C25" s="12"/>
      <c r="D25" s="12"/>
      <c r="E25" s="12"/>
      <c r="F25" s="12"/>
      <c r="G25" s="12"/>
      <c r="H25" s="12"/>
      <c r="I25" s="12"/>
    </row>
    <row r="26" spans="3:5" ht="13.5">
      <c r="C26" t="s">
        <v>18</v>
      </c>
      <c r="E26" s="5"/>
    </row>
    <row r="27" ht="13.5">
      <c r="C27" t="s">
        <v>19</v>
      </c>
    </row>
    <row r="30" spans="1:6" ht="13.5">
      <c r="A30" t="s">
        <v>20</v>
      </c>
      <c r="F30" t="s">
        <v>24</v>
      </c>
    </row>
    <row r="31" spans="1:9" ht="13.5">
      <c r="A31" s="43" t="s">
        <v>16</v>
      </c>
      <c r="B31" s="43"/>
      <c r="C31" s="44" t="s">
        <v>23</v>
      </c>
      <c r="D31" s="44"/>
      <c r="F31" s="43" t="s">
        <v>30</v>
      </c>
      <c r="G31" s="43"/>
      <c r="H31" s="44" t="s">
        <v>23</v>
      </c>
      <c r="I31" s="44"/>
    </row>
    <row r="32" spans="1:9" ht="13.5">
      <c r="A32" s="3" t="s">
        <v>21</v>
      </c>
      <c r="B32" s="3" t="s">
        <v>22</v>
      </c>
      <c r="C32" s="44"/>
      <c r="D32" s="44"/>
      <c r="F32" s="3" t="s">
        <v>21</v>
      </c>
      <c r="G32" s="3" t="s">
        <v>22</v>
      </c>
      <c r="H32" s="44"/>
      <c r="I32" s="44"/>
    </row>
    <row r="33" spans="1:9" ht="13.5">
      <c r="A33" s="4">
        <v>0</v>
      </c>
      <c r="B33" s="4">
        <v>135416</v>
      </c>
      <c r="C33" s="6">
        <v>0</v>
      </c>
      <c r="D33" s="4">
        <v>54167</v>
      </c>
      <c r="F33" s="4">
        <v>0</v>
      </c>
      <c r="G33" s="4">
        <v>275000</v>
      </c>
      <c r="H33" s="6">
        <v>0.08</v>
      </c>
      <c r="I33" s="4">
        <v>0</v>
      </c>
    </row>
    <row r="34" spans="1:9" ht="13.5">
      <c r="A34" s="4">
        <f>+B33+1</f>
        <v>135417</v>
      </c>
      <c r="B34" s="4">
        <v>149999</v>
      </c>
      <c r="C34" s="6">
        <v>0.4</v>
      </c>
      <c r="D34" s="4">
        <v>0</v>
      </c>
      <c r="F34" s="4">
        <f>+G33+1</f>
        <v>275001</v>
      </c>
      <c r="G34" s="4">
        <v>658334</v>
      </c>
      <c r="H34" s="6">
        <v>0.16</v>
      </c>
      <c r="I34" s="4">
        <v>22000</v>
      </c>
    </row>
    <row r="35" spans="1:9" ht="13.5">
      <c r="A35" s="4">
        <f>+B34+1</f>
        <v>150000</v>
      </c>
      <c r="B35" s="4">
        <v>299999</v>
      </c>
      <c r="C35" s="6">
        <v>0.3</v>
      </c>
      <c r="D35" s="4">
        <v>15000</v>
      </c>
      <c r="F35" s="4">
        <f>+G34+1</f>
        <v>658335</v>
      </c>
      <c r="G35" s="4">
        <v>750000</v>
      </c>
      <c r="H35" s="6">
        <v>0.2</v>
      </c>
      <c r="I35" s="4">
        <v>48334</v>
      </c>
    </row>
    <row r="36" spans="1:9" ht="13.5">
      <c r="A36" s="4">
        <f>+B35+1</f>
        <v>300000</v>
      </c>
      <c r="B36" s="4">
        <v>549999</v>
      </c>
      <c r="C36" s="6">
        <v>0.2</v>
      </c>
      <c r="D36" s="4">
        <v>45000</v>
      </c>
      <c r="F36" s="4">
        <f>+G35+1</f>
        <v>750001</v>
      </c>
      <c r="G36" s="4">
        <v>1500000</v>
      </c>
      <c r="H36" s="6">
        <v>0.3</v>
      </c>
      <c r="I36" s="4">
        <v>123334</v>
      </c>
    </row>
    <row r="37" spans="1:9" ht="13.5">
      <c r="A37" s="4">
        <f>+B36+1</f>
        <v>550000</v>
      </c>
      <c r="B37" s="4">
        <v>833333</v>
      </c>
      <c r="C37" s="6">
        <v>0.1</v>
      </c>
      <c r="D37" s="4">
        <v>100000</v>
      </c>
      <c r="F37" s="4">
        <f>+G36+1</f>
        <v>1500001</v>
      </c>
      <c r="G37" s="4" t="s">
        <v>41</v>
      </c>
      <c r="H37" s="6">
        <v>0.37</v>
      </c>
      <c r="I37" s="4">
        <v>228334</v>
      </c>
    </row>
    <row r="38" spans="1:9" ht="13.5">
      <c r="A38" s="4">
        <f>+B37+1</f>
        <v>833334</v>
      </c>
      <c r="B38" s="4"/>
      <c r="C38" s="6">
        <v>0.05</v>
      </c>
      <c r="D38" s="4">
        <v>141667</v>
      </c>
      <c r="F38" s="7" t="s">
        <v>41</v>
      </c>
      <c r="G38" s="7"/>
      <c r="H38" s="41" t="s">
        <v>27</v>
      </c>
      <c r="I38" s="41"/>
    </row>
    <row r="39" ht="13.5">
      <c r="C39" t="s">
        <v>26</v>
      </c>
    </row>
    <row r="42" ht="13.5">
      <c r="A42" t="s">
        <v>32</v>
      </c>
    </row>
    <row r="43" spans="1:4" ht="13.5">
      <c r="A43" s="38" t="s">
        <v>34</v>
      </c>
      <c r="B43" s="38"/>
      <c r="C43" s="39" t="s">
        <v>37</v>
      </c>
      <c r="D43" s="40"/>
    </row>
    <row r="44" spans="1:4" ht="13.5">
      <c r="A44" s="38" t="s">
        <v>35</v>
      </c>
      <c r="B44" s="38"/>
      <c r="C44" s="39" t="s">
        <v>38</v>
      </c>
      <c r="D44" s="40"/>
    </row>
    <row r="45" spans="1:4" ht="13.5">
      <c r="A45" s="38" t="s">
        <v>36</v>
      </c>
      <c r="B45" s="38"/>
      <c r="C45" s="39" t="s">
        <v>37</v>
      </c>
      <c r="D45" s="40"/>
    </row>
  </sheetData>
  <mergeCells count="27">
    <mergeCell ref="A1:G1"/>
    <mergeCell ref="H1:I1"/>
    <mergeCell ref="A6:A10"/>
    <mergeCell ref="A11:A15"/>
    <mergeCell ref="A3:B3"/>
    <mergeCell ref="A4:B4"/>
    <mergeCell ref="A5:B5"/>
    <mergeCell ref="A2:B2"/>
    <mergeCell ref="A16:B16"/>
    <mergeCell ref="A19:B19"/>
    <mergeCell ref="A18:B18"/>
    <mergeCell ref="H31:I32"/>
    <mergeCell ref="A31:B31"/>
    <mergeCell ref="C31:D32"/>
    <mergeCell ref="F31:G31"/>
    <mergeCell ref="A20:B20"/>
    <mergeCell ref="A21:B21"/>
    <mergeCell ref="H38:I38"/>
    <mergeCell ref="A22:B22"/>
    <mergeCell ref="A23:B23"/>
    <mergeCell ref="A24:B24"/>
    <mergeCell ref="A45:B45"/>
    <mergeCell ref="C43:D43"/>
    <mergeCell ref="C44:D44"/>
    <mergeCell ref="C45:D45"/>
    <mergeCell ref="A43:B43"/>
    <mergeCell ref="A44:B44"/>
  </mergeCells>
  <dataValidations count="2">
    <dataValidation type="list" allowBlank="1" showInputMessage="1" showErrorMessage="1" sqref="C4">
      <formula1>C26:C27</formula1>
    </dataValidation>
    <dataValidation type="list" allowBlank="1" showInputMessage="1" showErrorMessage="1" sqref="D4:I4">
      <formula1>$C$26:$C$27</formula1>
    </dataValidation>
  </dataValidations>
  <printOptions/>
  <pageMargins left="0.75" right="0.75" top="1" bottom="1" header="0.512" footer="0.512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27"/>
  <sheetViews>
    <sheetView tabSelected="1" zoomScale="69" zoomScaleNormal="69" workbookViewId="0" topLeftCell="A1">
      <selection activeCell="D13" sqref="D13"/>
    </sheetView>
  </sheetViews>
  <sheetFormatPr defaultColWidth="9.00390625" defaultRowHeight="13.5"/>
  <cols>
    <col min="3" max="9" width="10.625" style="0" customWidth="1"/>
  </cols>
  <sheetData>
    <row r="1" spans="1:9" ht="43.5" customHeight="1" thickBot="1">
      <c r="A1" s="52" t="s">
        <v>43</v>
      </c>
      <c r="B1" s="52"/>
      <c r="C1" s="52"/>
      <c r="D1" s="52"/>
      <c r="E1" s="52"/>
      <c r="F1" s="52"/>
      <c r="G1" s="52"/>
      <c r="H1" s="52"/>
      <c r="I1" s="52"/>
    </row>
    <row r="2" spans="1:9" ht="30" customHeight="1">
      <c r="A2" s="50" t="s">
        <v>44</v>
      </c>
      <c r="B2" s="51"/>
      <c r="C2" s="17">
        <v>1</v>
      </c>
      <c r="D2" s="14">
        <v>2</v>
      </c>
      <c r="E2" s="14">
        <v>3</v>
      </c>
      <c r="F2" s="14">
        <v>4</v>
      </c>
      <c r="G2" s="14">
        <v>5</v>
      </c>
      <c r="H2" s="14">
        <v>6</v>
      </c>
      <c r="I2" s="15">
        <v>7</v>
      </c>
    </row>
    <row r="3" spans="1:10" ht="30" customHeight="1">
      <c r="A3" s="54" t="s">
        <v>9</v>
      </c>
      <c r="B3" s="55"/>
      <c r="C3" s="18"/>
      <c r="D3" s="2"/>
      <c r="E3" s="2"/>
      <c r="F3" s="2"/>
      <c r="G3" s="2"/>
      <c r="H3" s="2"/>
      <c r="I3" s="16"/>
      <c r="J3" s="1"/>
    </row>
    <row r="4" spans="1:10" ht="30" customHeight="1">
      <c r="A4" s="54" t="s">
        <v>10</v>
      </c>
      <c r="B4" s="55"/>
      <c r="C4" s="18"/>
      <c r="D4" s="2"/>
      <c r="E4" s="2"/>
      <c r="F4" s="2"/>
      <c r="G4" s="2"/>
      <c r="H4" s="2"/>
      <c r="I4" s="16"/>
      <c r="J4" s="1"/>
    </row>
    <row r="5" spans="1:10" ht="30" customHeight="1">
      <c r="A5" s="54" t="s">
        <v>17</v>
      </c>
      <c r="B5" s="55"/>
      <c r="C5" s="18"/>
      <c r="D5" s="2"/>
      <c r="E5" s="2"/>
      <c r="F5" s="2"/>
      <c r="G5" s="2"/>
      <c r="H5" s="2"/>
      <c r="I5" s="16"/>
      <c r="J5" s="1"/>
    </row>
    <row r="6" spans="1:9" s="22" customFormat="1" ht="30" customHeight="1">
      <c r="A6" s="53" t="s">
        <v>11</v>
      </c>
      <c r="B6" s="34" t="s">
        <v>0</v>
      </c>
      <c r="C6" s="19">
        <f>SUM('1月台帳:12月台帳'!C6)</f>
        <v>0</v>
      </c>
      <c r="D6" s="20">
        <f>SUM('1月台帳:12月台帳'!D6)</f>
        <v>0</v>
      </c>
      <c r="E6" s="20">
        <f>SUM('1月台帳:12月台帳'!E6)</f>
        <v>0</v>
      </c>
      <c r="F6" s="20">
        <f>SUM('1月台帳:12月台帳'!F6)</f>
        <v>0</v>
      </c>
      <c r="G6" s="20">
        <f>SUM('1月台帳:12月台帳'!G6)</f>
        <v>0</v>
      </c>
      <c r="H6" s="20">
        <f>SUM('1月台帳:12月台帳'!H6)</f>
        <v>0</v>
      </c>
      <c r="I6" s="21">
        <f>SUM('1月台帳:12月台帳'!I6)</f>
        <v>0</v>
      </c>
    </row>
    <row r="7" spans="1:9" s="22" customFormat="1" ht="30" customHeight="1">
      <c r="A7" s="53"/>
      <c r="B7" s="35" t="s">
        <v>1</v>
      </c>
      <c r="C7" s="23">
        <f>SUM('1月台帳:12月台帳'!C7)</f>
        <v>0</v>
      </c>
      <c r="D7" s="24">
        <f>SUM('1月台帳:12月台帳'!D7)</f>
        <v>0</v>
      </c>
      <c r="E7" s="24">
        <f>SUM('1月台帳:12月台帳'!E7)</f>
        <v>0</v>
      </c>
      <c r="F7" s="24">
        <f>SUM('1月台帳:12月台帳'!F7)</f>
        <v>0</v>
      </c>
      <c r="G7" s="24">
        <f>SUM('1月台帳:12月台帳'!G7)</f>
        <v>0</v>
      </c>
      <c r="H7" s="24">
        <f>SUM('1月台帳:12月台帳'!H7)</f>
        <v>0</v>
      </c>
      <c r="I7" s="25">
        <f>SUM('1月台帳:12月台帳'!I7)</f>
        <v>0</v>
      </c>
    </row>
    <row r="8" spans="1:9" s="22" customFormat="1" ht="30" customHeight="1">
      <c r="A8" s="53"/>
      <c r="B8" s="35" t="s">
        <v>2</v>
      </c>
      <c r="C8" s="23">
        <f>SUM('1月台帳:12月台帳'!C8)</f>
        <v>0</v>
      </c>
      <c r="D8" s="24">
        <f>SUM('1月台帳:12月台帳'!D8)</f>
        <v>0</v>
      </c>
      <c r="E8" s="24">
        <f>SUM('1月台帳:12月台帳'!E8)</f>
        <v>0</v>
      </c>
      <c r="F8" s="24">
        <f>SUM('1月台帳:12月台帳'!F8)</f>
        <v>0</v>
      </c>
      <c r="G8" s="24">
        <f>SUM('1月台帳:12月台帳'!G8)</f>
        <v>0</v>
      </c>
      <c r="H8" s="24">
        <f>SUM('1月台帳:12月台帳'!H8)</f>
        <v>0</v>
      </c>
      <c r="I8" s="25">
        <f>SUM('1月台帳:12月台帳'!I8)</f>
        <v>0</v>
      </c>
    </row>
    <row r="9" spans="1:9" s="22" customFormat="1" ht="30" customHeight="1">
      <c r="A9" s="53"/>
      <c r="B9" s="35" t="s">
        <v>42</v>
      </c>
      <c r="C9" s="23">
        <f>SUM('1月台帳:12月台帳'!C9)</f>
        <v>0</v>
      </c>
      <c r="D9" s="24">
        <f>SUM('1月台帳:12月台帳'!D9)</f>
        <v>0</v>
      </c>
      <c r="E9" s="24">
        <f>SUM('1月台帳:12月台帳'!E9)</f>
        <v>0</v>
      </c>
      <c r="F9" s="24">
        <f>SUM('1月台帳:12月台帳'!F9)</f>
        <v>0</v>
      </c>
      <c r="G9" s="24">
        <f>SUM('1月台帳:12月台帳'!G9)</f>
        <v>0</v>
      </c>
      <c r="H9" s="24">
        <f>SUM('1月台帳:12月台帳'!H9)</f>
        <v>0</v>
      </c>
      <c r="I9" s="25">
        <f>SUM('1月台帳:12月台帳'!I9)</f>
        <v>0</v>
      </c>
    </row>
    <row r="10" spans="1:9" s="22" customFormat="1" ht="30" customHeight="1">
      <c r="A10" s="53"/>
      <c r="B10" s="36" t="s">
        <v>3</v>
      </c>
      <c r="C10" s="26">
        <f>SUM('1月台帳:12月台帳'!C10)</f>
        <v>0</v>
      </c>
      <c r="D10" s="27">
        <f>SUM('1月台帳:12月台帳'!D10)</f>
        <v>0</v>
      </c>
      <c r="E10" s="27">
        <f>SUM('1月台帳:12月台帳'!E10)</f>
        <v>0</v>
      </c>
      <c r="F10" s="27">
        <f>SUM('1月台帳:12月台帳'!F10)</f>
        <v>0</v>
      </c>
      <c r="G10" s="27">
        <f>SUM('1月台帳:12月台帳'!G10)</f>
        <v>0</v>
      </c>
      <c r="H10" s="27">
        <f>SUM('1月台帳:12月台帳'!H10)</f>
        <v>0</v>
      </c>
      <c r="I10" s="28">
        <f>SUM('1月台帳:12月台帳'!I10)</f>
        <v>0</v>
      </c>
    </row>
    <row r="11" spans="1:9" s="22" customFormat="1" ht="30" customHeight="1">
      <c r="A11" s="53" t="s">
        <v>12</v>
      </c>
      <c r="B11" s="34" t="s">
        <v>4</v>
      </c>
      <c r="C11" s="19">
        <f>SUM('1月台帳:12月台帳'!C11)</f>
        <v>0</v>
      </c>
      <c r="D11" s="20">
        <f>SUM('1月台帳:12月台帳'!D11)</f>
        <v>0</v>
      </c>
      <c r="E11" s="20">
        <f>SUM('1月台帳:12月台帳'!E11)</f>
        <v>0</v>
      </c>
      <c r="F11" s="20">
        <f>SUM('1月台帳:12月台帳'!F11)</f>
        <v>0</v>
      </c>
      <c r="G11" s="20">
        <f>SUM('1月台帳:12月台帳'!G11)</f>
        <v>0</v>
      </c>
      <c r="H11" s="20">
        <f>SUM('1月台帳:12月台帳'!H11)</f>
        <v>0</v>
      </c>
      <c r="I11" s="21">
        <f>SUM('1月台帳:12月台帳'!I11)</f>
        <v>0</v>
      </c>
    </row>
    <row r="12" spans="1:9" s="22" customFormat="1" ht="30" customHeight="1">
      <c r="A12" s="53"/>
      <c r="B12" s="35" t="s">
        <v>5</v>
      </c>
      <c r="C12" s="23">
        <f>SUM('1月台帳:12月台帳'!C12)</f>
        <v>0</v>
      </c>
      <c r="D12" s="24">
        <f>SUM('1月台帳:12月台帳'!D12)</f>
        <v>0</v>
      </c>
      <c r="E12" s="24">
        <f>SUM('1月台帳:12月台帳'!E12)</f>
        <v>0</v>
      </c>
      <c r="F12" s="24">
        <f>SUM('1月台帳:12月台帳'!F12)</f>
        <v>0</v>
      </c>
      <c r="G12" s="24">
        <f>SUM('1月台帳:12月台帳'!G12)</f>
        <v>0</v>
      </c>
      <c r="H12" s="24">
        <f>SUM('1月台帳:12月台帳'!H12)</f>
        <v>0</v>
      </c>
      <c r="I12" s="25">
        <f>SUM('1月台帳:12月台帳'!I12)</f>
        <v>0</v>
      </c>
    </row>
    <row r="13" spans="1:9" s="22" customFormat="1" ht="30" customHeight="1">
      <c r="A13" s="53"/>
      <c r="B13" s="35" t="s">
        <v>6</v>
      </c>
      <c r="C13" s="23">
        <f>SUM('1月台帳:12月台帳'!C13)</f>
        <v>0</v>
      </c>
      <c r="D13" s="24">
        <f>SUM('1月台帳:12月台帳'!D13)</f>
        <v>0</v>
      </c>
      <c r="E13" s="24">
        <f>SUM('1月台帳:12月台帳'!E13)</f>
        <v>0</v>
      </c>
      <c r="F13" s="24">
        <f>SUM('1月台帳:12月台帳'!F13)</f>
        <v>0</v>
      </c>
      <c r="G13" s="24">
        <f>SUM('1月台帳:12月台帳'!G13)</f>
        <v>0</v>
      </c>
      <c r="H13" s="24">
        <f>SUM('1月台帳:12月台帳'!H13)</f>
        <v>0</v>
      </c>
      <c r="I13" s="25">
        <f>SUM('1月台帳:12月台帳'!I13)</f>
        <v>0</v>
      </c>
    </row>
    <row r="14" spans="1:9" s="22" customFormat="1" ht="30" customHeight="1">
      <c r="A14" s="53"/>
      <c r="B14" s="35" t="s">
        <v>7</v>
      </c>
      <c r="C14" s="23">
        <f>SUM('1月台帳:12月台帳'!C14)</f>
        <v>0</v>
      </c>
      <c r="D14" s="24">
        <f>SUM('1月台帳:12月台帳'!D14)</f>
        <v>0</v>
      </c>
      <c r="E14" s="24">
        <f>SUM('1月台帳:12月台帳'!E14)</f>
        <v>0</v>
      </c>
      <c r="F14" s="24">
        <f>SUM('1月台帳:12月台帳'!F14)</f>
        <v>0</v>
      </c>
      <c r="G14" s="24">
        <f>SUM('1月台帳:12月台帳'!G14)</f>
        <v>0</v>
      </c>
      <c r="H14" s="24">
        <f>SUM('1月台帳:12月台帳'!H14)</f>
        <v>0</v>
      </c>
      <c r="I14" s="25">
        <f>SUM('1月台帳:12月台帳'!I14)</f>
        <v>0</v>
      </c>
    </row>
    <row r="15" spans="1:9" s="22" customFormat="1" ht="30" customHeight="1">
      <c r="A15" s="53"/>
      <c r="B15" s="36" t="s">
        <v>8</v>
      </c>
      <c r="C15" s="26">
        <f>SUM('1月台帳:12月台帳'!C15)</f>
        <v>0</v>
      </c>
      <c r="D15" s="27">
        <f>SUM('1月台帳:12月台帳'!D15)</f>
        <v>0</v>
      </c>
      <c r="E15" s="27">
        <f>SUM('1月台帳:12月台帳'!E15)</f>
        <v>0</v>
      </c>
      <c r="F15" s="27">
        <f>SUM('1月台帳:12月台帳'!F15)</f>
        <v>0</v>
      </c>
      <c r="G15" s="27">
        <f>SUM('1月台帳:12月台帳'!G15)</f>
        <v>0</v>
      </c>
      <c r="H15" s="27">
        <f>SUM('1月台帳:12月台帳'!H15)</f>
        <v>0</v>
      </c>
      <c r="I15" s="28">
        <f>SUM('1月台帳:12月台帳'!I15)</f>
        <v>0</v>
      </c>
    </row>
    <row r="16" spans="1:9" s="22" customFormat="1" ht="30" customHeight="1" thickBot="1">
      <c r="A16" s="57" t="s">
        <v>15</v>
      </c>
      <c r="B16" s="58"/>
      <c r="C16" s="29">
        <f>SUM('1月台帳:12月台帳'!C16)</f>
        <v>0</v>
      </c>
      <c r="D16" s="30">
        <f>SUM('1月台帳:12月台帳'!D16)</f>
        <v>0</v>
      </c>
      <c r="E16" s="30">
        <f>SUM('1月台帳:12月台帳'!E16)</f>
        <v>0</v>
      </c>
      <c r="F16" s="30">
        <f>SUM('1月台帳:12月台帳'!F16)</f>
        <v>0</v>
      </c>
      <c r="G16" s="30">
        <f>SUM('1月台帳:12月台帳'!G16)</f>
        <v>0</v>
      </c>
      <c r="H16" s="30">
        <f>SUM('1月台帳:12月台帳'!H16)</f>
        <v>0</v>
      </c>
      <c r="I16" s="31">
        <f>SUM('1月台帳:12月台帳'!I16)</f>
        <v>0</v>
      </c>
    </row>
    <row r="17" spans="1:9" s="22" customFormat="1" ht="19.5" customHeight="1">
      <c r="A17" s="37"/>
      <c r="B17" s="37"/>
      <c r="C17" s="32"/>
      <c r="D17" s="32"/>
      <c r="E17" s="32"/>
      <c r="F17" s="32"/>
      <c r="G17" s="32"/>
      <c r="H17" s="32"/>
      <c r="I17" s="32"/>
    </row>
    <row r="18" spans="1:9" s="22" customFormat="1" ht="30" customHeight="1">
      <c r="A18" s="59" t="s">
        <v>14</v>
      </c>
      <c r="B18" s="59"/>
      <c r="C18" s="33">
        <f>SUM('1月台帳:12月台帳'!C18)</f>
        <v>0</v>
      </c>
      <c r="D18" s="33">
        <f>SUM('1月台帳:12月台帳'!D18)</f>
        <v>0</v>
      </c>
      <c r="E18" s="33">
        <f>SUM('1月台帳:12月台帳'!E18)</f>
        <v>0</v>
      </c>
      <c r="F18" s="33">
        <f>SUM('1月台帳:12月台帳'!F18)</f>
        <v>0</v>
      </c>
      <c r="G18" s="33">
        <f>SUM('1月台帳:12月台帳'!G18)</f>
        <v>0</v>
      </c>
      <c r="H18" s="33">
        <f>SUM('1月台帳:12月台帳'!H18)</f>
        <v>0</v>
      </c>
      <c r="I18" s="33">
        <f>SUM('1月台帳:12月台帳'!I18)</f>
        <v>0</v>
      </c>
    </row>
    <row r="19" spans="1:9" s="22" customFormat="1" ht="30" customHeight="1">
      <c r="A19" s="59" t="s">
        <v>13</v>
      </c>
      <c r="B19" s="59"/>
      <c r="C19" s="33">
        <f>SUM('1月台帳:12月台帳'!C19)</f>
        <v>0</v>
      </c>
      <c r="D19" s="33">
        <f>SUM('1月台帳:12月台帳'!D19)</f>
        <v>0</v>
      </c>
      <c r="E19" s="33">
        <f>SUM('1月台帳:12月台帳'!E19)</f>
        <v>0</v>
      </c>
      <c r="F19" s="33">
        <f>SUM('1月台帳:12月台帳'!F19)</f>
        <v>0</v>
      </c>
      <c r="G19" s="33">
        <f>SUM('1月台帳:12月台帳'!G19)</f>
        <v>0</v>
      </c>
      <c r="H19" s="33">
        <f>SUM('1月台帳:12月台帳'!H19)</f>
        <v>0</v>
      </c>
      <c r="I19" s="33">
        <f>SUM('1月台帳:12月台帳'!I18)</f>
        <v>0</v>
      </c>
    </row>
    <row r="20" spans="1:9" s="22" customFormat="1" ht="30" customHeight="1">
      <c r="A20" s="59" t="s">
        <v>16</v>
      </c>
      <c r="B20" s="59"/>
      <c r="C20" s="33">
        <f>SUM('1月台帳:12月台帳'!C20)</f>
        <v>0</v>
      </c>
      <c r="D20" s="33">
        <f>SUM('1月台帳:12月台帳'!D20)</f>
        <v>0</v>
      </c>
      <c r="E20" s="33">
        <f>SUM('1月台帳:12月台帳'!E20)</f>
        <v>0</v>
      </c>
      <c r="F20" s="33">
        <f>SUM('1月台帳:12月台帳'!F20)</f>
        <v>0</v>
      </c>
      <c r="G20" s="33">
        <f>SUM('1月台帳:12月台帳'!G20)</f>
        <v>0</v>
      </c>
      <c r="H20" s="33">
        <f>SUM('1月台帳:12月台帳'!H20)</f>
        <v>0</v>
      </c>
      <c r="I20" s="33">
        <f>SUM('1月台帳:12月台帳'!I20)</f>
        <v>0</v>
      </c>
    </row>
    <row r="21" spans="1:9" s="22" customFormat="1" ht="30" customHeight="1">
      <c r="A21" s="56" t="s">
        <v>28</v>
      </c>
      <c r="B21" s="56"/>
      <c r="C21" s="33">
        <f>SUM('1月台帳:12月台帳'!C21)</f>
        <v>0</v>
      </c>
      <c r="D21" s="33">
        <f>SUM('1月台帳:12月台帳'!D21)</f>
        <v>0</v>
      </c>
      <c r="E21" s="33">
        <f>SUM('1月台帳:12月台帳'!E21)</f>
        <v>0</v>
      </c>
      <c r="F21" s="33">
        <f>SUM('1月台帳:12月台帳'!F21)</f>
        <v>0</v>
      </c>
      <c r="G21" s="33">
        <f>SUM('1月台帳:12月台帳'!G21)</f>
        <v>0</v>
      </c>
      <c r="H21" s="33">
        <f>SUM('1月台帳:12月台帳'!H21)</f>
        <v>0</v>
      </c>
      <c r="I21" s="33">
        <f>SUM('1月台帳:12月台帳'!I20)</f>
        <v>0</v>
      </c>
    </row>
    <row r="22" spans="1:9" s="22" customFormat="1" ht="30" customHeight="1">
      <c r="A22" s="56" t="s">
        <v>29</v>
      </c>
      <c r="B22" s="56"/>
      <c r="C22" s="33">
        <f>SUM('1月台帳:12月台帳'!C22)</f>
        <v>0</v>
      </c>
      <c r="D22" s="33">
        <f>SUM('1月台帳:12月台帳'!D22)</f>
        <v>0</v>
      </c>
      <c r="E22" s="33">
        <f>SUM('1月台帳:12月台帳'!E22)</f>
        <v>0</v>
      </c>
      <c r="F22" s="33">
        <f>SUM('1月台帳:12月台帳'!F22)</f>
        <v>0</v>
      </c>
      <c r="G22" s="33">
        <f>SUM('1月台帳:12月台帳'!G22)</f>
        <v>0</v>
      </c>
      <c r="H22" s="33">
        <f>SUM('1月台帳:12月台帳'!H22)</f>
        <v>0</v>
      </c>
      <c r="I22" s="33">
        <f>SUM('1月台帳:12月台帳'!I22)</f>
        <v>0</v>
      </c>
    </row>
    <row r="23" spans="1:9" s="22" customFormat="1" ht="30" customHeight="1">
      <c r="A23" s="56" t="s">
        <v>30</v>
      </c>
      <c r="B23" s="56"/>
      <c r="C23" s="33">
        <f>SUM('1月台帳:12月台帳'!C23)</f>
        <v>0</v>
      </c>
      <c r="D23" s="33">
        <f>SUM('1月台帳:12月台帳'!D23)</f>
        <v>0</v>
      </c>
      <c r="E23" s="33">
        <f>SUM('1月台帳:12月台帳'!E23)</f>
        <v>0</v>
      </c>
      <c r="F23" s="33">
        <f>SUM('1月台帳:12月台帳'!F23)</f>
        <v>0</v>
      </c>
      <c r="G23" s="33">
        <f>SUM('1月台帳:12月台帳'!G23)</f>
        <v>0</v>
      </c>
      <c r="H23" s="33">
        <f>SUM('1月台帳:12月台帳'!H23)</f>
        <v>0</v>
      </c>
      <c r="I23" s="33">
        <f>SUM('1月台帳:12月台帳'!I23)</f>
        <v>0</v>
      </c>
    </row>
    <row r="24" spans="1:9" s="22" customFormat="1" ht="30" customHeight="1">
      <c r="A24" s="56" t="s">
        <v>31</v>
      </c>
      <c r="B24" s="56"/>
      <c r="C24" s="33">
        <f>SUM('1月台帳:12月台帳'!C24)</f>
        <v>0</v>
      </c>
      <c r="D24" s="33">
        <f>SUM('1月台帳:12月台帳'!D24)</f>
        <v>0</v>
      </c>
      <c r="E24" s="33">
        <f>SUM('1月台帳:12月台帳'!E24)</f>
        <v>0</v>
      </c>
      <c r="F24" s="33">
        <f>SUM('1月台帳:12月台帳'!F24)</f>
        <v>0</v>
      </c>
      <c r="G24" s="33">
        <f>SUM('1月台帳:12月台帳'!G24)</f>
        <v>0</v>
      </c>
      <c r="H24" s="33">
        <f>SUM('1月台帳:12月台帳'!H24)</f>
        <v>0</v>
      </c>
      <c r="I24" s="33">
        <f>SUM('1月台帳:12月台帳'!I24)</f>
        <v>0</v>
      </c>
    </row>
    <row r="25" spans="1:9" ht="13.5">
      <c r="A25" s="11"/>
      <c r="B25" s="11"/>
      <c r="C25" s="12"/>
      <c r="D25" s="12"/>
      <c r="E25" s="12"/>
      <c r="F25" s="12"/>
      <c r="G25" s="12"/>
      <c r="H25" s="12"/>
      <c r="I25" s="12"/>
    </row>
    <row r="26" spans="3:5" ht="18" customHeight="1">
      <c r="C26" t="s">
        <v>18</v>
      </c>
      <c r="E26" s="5"/>
    </row>
    <row r="27" ht="18.75" customHeight="1">
      <c r="C27" t="s">
        <v>19</v>
      </c>
    </row>
    <row r="28" ht="9.75" customHeight="1"/>
  </sheetData>
  <mergeCells count="15">
    <mergeCell ref="A22:B22"/>
    <mergeCell ref="A23:B23"/>
    <mergeCell ref="A24:B24"/>
    <mergeCell ref="A16:B16"/>
    <mergeCell ref="A19:B19"/>
    <mergeCell ref="A18:B18"/>
    <mergeCell ref="A20:B20"/>
    <mergeCell ref="A21:B21"/>
    <mergeCell ref="A2:B2"/>
    <mergeCell ref="A1:I1"/>
    <mergeCell ref="A6:A10"/>
    <mergeCell ref="A11:A15"/>
    <mergeCell ref="A3:B3"/>
    <mergeCell ref="A4:B4"/>
    <mergeCell ref="A5:B5"/>
  </mergeCells>
  <dataValidations count="2">
    <dataValidation type="list" allowBlank="1" showInputMessage="1" showErrorMessage="1" sqref="C4">
      <formula1>C26:C27</formula1>
    </dataValidation>
    <dataValidation type="list" allowBlank="1" showInputMessage="1" showErrorMessage="1" sqref="D4:I4">
      <formula1>$C$26:$C$27</formula1>
    </dataValidation>
  </dataValidation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5"/>
  <sheetViews>
    <sheetView workbookViewId="0" topLeftCell="A1">
      <selection activeCell="C3" sqref="C3:I24"/>
    </sheetView>
  </sheetViews>
  <sheetFormatPr defaultColWidth="9.00390625" defaultRowHeight="13.5"/>
  <cols>
    <col min="3" max="3" width="10.50390625" style="0" bestFit="1" customWidth="1"/>
    <col min="7" max="7" width="9.875" style="0" bestFit="1" customWidth="1"/>
  </cols>
  <sheetData>
    <row r="1" spans="1:9" ht="39.75" customHeight="1">
      <c r="A1" s="45" t="s">
        <v>33</v>
      </c>
      <c r="B1" s="45"/>
      <c r="C1" s="45"/>
      <c r="D1" s="45"/>
      <c r="E1" s="45"/>
      <c r="F1" s="45"/>
      <c r="G1" s="45"/>
      <c r="H1" s="46"/>
      <c r="I1" s="46"/>
    </row>
    <row r="2" spans="1:9" ht="18.75" customHeight="1">
      <c r="A2" s="48" t="s">
        <v>40</v>
      </c>
      <c r="B2" s="49"/>
      <c r="C2" s="13">
        <v>1</v>
      </c>
      <c r="D2" s="13">
        <v>2</v>
      </c>
      <c r="E2" s="13">
        <v>3</v>
      </c>
      <c r="F2" s="13">
        <v>4</v>
      </c>
      <c r="G2" s="13">
        <v>5</v>
      </c>
      <c r="H2" s="13">
        <v>6</v>
      </c>
      <c r="I2" s="13">
        <v>7</v>
      </c>
    </row>
    <row r="3" spans="1:10" ht="19.5" customHeight="1">
      <c r="A3" s="38" t="s">
        <v>9</v>
      </c>
      <c r="B3" s="38"/>
      <c r="C3" s="2"/>
      <c r="D3" s="2"/>
      <c r="E3" s="2"/>
      <c r="F3" s="2"/>
      <c r="G3" s="2"/>
      <c r="H3" s="2"/>
      <c r="I3" s="16"/>
      <c r="J3" s="1"/>
    </row>
    <row r="4" spans="1:10" ht="19.5" customHeight="1">
      <c r="A4" s="38" t="s">
        <v>10</v>
      </c>
      <c r="B4" s="38"/>
      <c r="C4" s="2"/>
      <c r="D4" s="2"/>
      <c r="E4" s="2"/>
      <c r="F4" s="2"/>
      <c r="G4" s="2"/>
      <c r="H4" s="2"/>
      <c r="I4" s="16"/>
      <c r="J4" s="1"/>
    </row>
    <row r="5" spans="1:10" ht="19.5" customHeight="1">
      <c r="A5" s="38" t="s">
        <v>17</v>
      </c>
      <c r="B5" s="38"/>
      <c r="C5" s="60"/>
      <c r="D5" s="60"/>
      <c r="E5" s="60"/>
      <c r="F5" s="60"/>
      <c r="G5" s="60"/>
      <c r="H5" s="60"/>
      <c r="I5" s="61"/>
      <c r="J5" s="1"/>
    </row>
    <row r="6" spans="1:9" ht="19.5" customHeight="1">
      <c r="A6" s="47" t="s">
        <v>11</v>
      </c>
      <c r="B6" s="3" t="s">
        <v>0</v>
      </c>
      <c r="C6" s="62"/>
      <c r="D6" s="62"/>
      <c r="E6" s="62"/>
      <c r="F6" s="62"/>
      <c r="G6" s="62"/>
      <c r="H6" s="62"/>
      <c r="I6" s="63"/>
    </row>
    <row r="7" spans="1:9" ht="19.5" customHeight="1">
      <c r="A7" s="47"/>
      <c r="B7" s="3" t="s">
        <v>1</v>
      </c>
      <c r="C7" s="64"/>
      <c r="D7" s="64"/>
      <c r="E7" s="64"/>
      <c r="F7" s="64"/>
      <c r="G7" s="64"/>
      <c r="H7" s="64"/>
      <c r="I7" s="65"/>
    </row>
    <row r="8" spans="1:9" ht="19.5" customHeight="1">
      <c r="A8" s="47"/>
      <c r="B8" s="3" t="s">
        <v>2</v>
      </c>
      <c r="C8" s="64"/>
      <c r="D8" s="64"/>
      <c r="E8" s="64"/>
      <c r="F8" s="64"/>
      <c r="G8" s="64"/>
      <c r="H8" s="64"/>
      <c r="I8" s="65"/>
    </row>
    <row r="9" spans="1:9" ht="19.5" customHeight="1">
      <c r="A9" s="47"/>
      <c r="B9" s="3" t="s">
        <v>42</v>
      </c>
      <c r="C9" s="64"/>
      <c r="D9" s="64"/>
      <c r="E9" s="64"/>
      <c r="F9" s="64"/>
      <c r="G9" s="64"/>
      <c r="H9" s="64"/>
      <c r="I9" s="65"/>
    </row>
    <row r="10" spans="1:9" ht="19.5" customHeight="1">
      <c r="A10" s="47"/>
      <c r="B10" s="3" t="s">
        <v>3</v>
      </c>
      <c r="C10" s="66"/>
      <c r="D10" s="66"/>
      <c r="E10" s="66"/>
      <c r="F10" s="66"/>
      <c r="G10" s="66"/>
      <c r="H10" s="66"/>
      <c r="I10" s="67"/>
    </row>
    <row r="11" spans="1:9" ht="19.5" customHeight="1">
      <c r="A11" s="47" t="s">
        <v>12</v>
      </c>
      <c r="B11" s="3" t="s">
        <v>4</v>
      </c>
      <c r="C11" s="62"/>
      <c r="D11" s="62"/>
      <c r="E11" s="62"/>
      <c r="F11" s="62"/>
      <c r="G11" s="62"/>
      <c r="H11" s="62"/>
      <c r="I11" s="63"/>
    </row>
    <row r="12" spans="1:9" ht="19.5" customHeight="1">
      <c r="A12" s="47"/>
      <c r="B12" s="3" t="s">
        <v>5</v>
      </c>
      <c r="C12" s="64"/>
      <c r="D12" s="64"/>
      <c r="E12" s="64"/>
      <c r="F12" s="64"/>
      <c r="G12" s="64"/>
      <c r="H12" s="64"/>
      <c r="I12" s="65"/>
    </row>
    <row r="13" spans="1:9" ht="19.5" customHeight="1">
      <c r="A13" s="47"/>
      <c r="B13" s="3" t="s">
        <v>6</v>
      </c>
      <c r="C13" s="64">
        <f>IF(C4="役員",0,ROUNDDOWN(C18*$G$26,0))</f>
        <v>0</v>
      </c>
      <c r="D13" s="64">
        <f aca="true" t="shared" si="0" ref="D13:I13">IF(D4="役員",0,ROUNDDOWN(D18*$G$26,0))</f>
        <v>0</v>
      </c>
      <c r="E13" s="64">
        <f t="shared" si="0"/>
        <v>0</v>
      </c>
      <c r="F13" s="64">
        <f t="shared" si="0"/>
        <v>0</v>
      </c>
      <c r="G13" s="64">
        <f t="shared" si="0"/>
        <v>0</v>
      </c>
      <c r="H13" s="64">
        <f t="shared" si="0"/>
        <v>0</v>
      </c>
      <c r="I13" s="64">
        <f t="shared" si="0"/>
        <v>0</v>
      </c>
    </row>
    <row r="14" spans="1:9" ht="19.5" customHeight="1">
      <c r="A14" s="47"/>
      <c r="B14" s="3" t="s">
        <v>7</v>
      </c>
      <c r="C14" s="64">
        <f>C24</f>
        <v>0</v>
      </c>
      <c r="D14" s="64">
        <f aca="true" t="shared" si="1" ref="D14:I14">D24</f>
        <v>0</v>
      </c>
      <c r="E14" s="64">
        <f t="shared" si="1"/>
        <v>0</v>
      </c>
      <c r="F14" s="64">
        <f t="shared" si="1"/>
        <v>0</v>
      </c>
      <c r="G14" s="64">
        <f t="shared" si="1"/>
        <v>0</v>
      </c>
      <c r="H14" s="64">
        <f t="shared" si="1"/>
        <v>0</v>
      </c>
      <c r="I14" s="64">
        <f t="shared" si="1"/>
        <v>0</v>
      </c>
    </row>
    <row r="15" spans="1:9" ht="19.5" customHeight="1">
      <c r="A15" s="47"/>
      <c r="B15" s="3" t="s">
        <v>8</v>
      </c>
      <c r="C15" s="66"/>
      <c r="D15" s="66"/>
      <c r="E15" s="66"/>
      <c r="F15" s="66"/>
      <c r="G15" s="66"/>
      <c r="H15" s="66"/>
      <c r="I15" s="67"/>
    </row>
    <row r="16" spans="1:9" ht="19.5" customHeight="1" thickBot="1">
      <c r="A16" s="38" t="s">
        <v>15</v>
      </c>
      <c r="B16" s="38"/>
      <c r="C16" s="68">
        <f>SUM(C6:C10)-SUM(C11:C15)</f>
        <v>0</v>
      </c>
      <c r="D16" s="68">
        <f aca="true" t="shared" si="2" ref="D16:I16">SUM(D6:D10)-SUM(D11:D15)</f>
        <v>0</v>
      </c>
      <c r="E16" s="68">
        <f t="shared" si="2"/>
        <v>0</v>
      </c>
      <c r="F16" s="68">
        <f t="shared" si="2"/>
        <v>0</v>
      </c>
      <c r="G16" s="68">
        <f t="shared" si="2"/>
        <v>0</v>
      </c>
      <c r="H16" s="68">
        <f t="shared" si="2"/>
        <v>0</v>
      </c>
      <c r="I16" s="69">
        <f t="shared" si="2"/>
        <v>0</v>
      </c>
    </row>
    <row r="17" spans="1:9" ht="19.5" customHeight="1">
      <c r="A17" s="9"/>
      <c r="B17" s="9"/>
      <c r="C17" s="10"/>
      <c r="D17" s="10"/>
      <c r="E17" s="10"/>
      <c r="F17" s="10"/>
      <c r="G17" s="10"/>
      <c r="H17" s="10"/>
      <c r="I17" s="10"/>
    </row>
    <row r="18" spans="1:9" ht="19.5" customHeight="1">
      <c r="A18" s="43" t="s">
        <v>14</v>
      </c>
      <c r="B18" s="43"/>
      <c r="C18" s="8">
        <f>SUM(C6:C10)</f>
        <v>0</v>
      </c>
      <c r="D18" s="8">
        <f aca="true" t="shared" si="3" ref="D18:I18">SUM(D6:D10)</f>
        <v>0</v>
      </c>
      <c r="E18" s="8">
        <f t="shared" si="3"/>
        <v>0</v>
      </c>
      <c r="F18" s="8">
        <f t="shared" si="3"/>
        <v>0</v>
      </c>
      <c r="G18" s="8">
        <f t="shared" si="3"/>
        <v>0</v>
      </c>
      <c r="H18" s="8">
        <f t="shared" si="3"/>
        <v>0</v>
      </c>
      <c r="I18" s="8">
        <f t="shared" si="3"/>
        <v>0</v>
      </c>
    </row>
    <row r="19" spans="1:9" ht="19.5" customHeight="1">
      <c r="A19" s="43" t="s">
        <v>13</v>
      </c>
      <c r="B19" s="43"/>
      <c r="C19" s="8">
        <f>C18-C10</f>
        <v>0</v>
      </c>
      <c r="D19" s="8">
        <f aca="true" t="shared" si="4" ref="D19:I19">D18-D10</f>
        <v>0</v>
      </c>
      <c r="E19" s="8">
        <f t="shared" si="4"/>
        <v>0</v>
      </c>
      <c r="F19" s="8">
        <f t="shared" si="4"/>
        <v>0</v>
      </c>
      <c r="G19" s="8">
        <f t="shared" si="4"/>
        <v>0</v>
      </c>
      <c r="H19" s="8">
        <f t="shared" si="4"/>
        <v>0</v>
      </c>
      <c r="I19" s="8">
        <f t="shared" si="4"/>
        <v>0</v>
      </c>
    </row>
    <row r="20" spans="1:9" ht="19.5" customHeight="1">
      <c r="A20" s="43" t="s">
        <v>16</v>
      </c>
      <c r="B20" s="43"/>
      <c r="C20" s="8">
        <f>C19-C11-C12-C13</f>
        <v>0</v>
      </c>
      <c r="D20" s="8">
        <f aca="true" t="shared" si="5" ref="D20:I20">D19-D11-D12-D13</f>
        <v>0</v>
      </c>
      <c r="E20" s="8">
        <f t="shared" si="5"/>
        <v>0</v>
      </c>
      <c r="F20" s="8">
        <f t="shared" si="5"/>
        <v>0</v>
      </c>
      <c r="G20" s="8">
        <f t="shared" si="5"/>
        <v>0</v>
      </c>
      <c r="H20" s="8">
        <f t="shared" si="5"/>
        <v>0</v>
      </c>
      <c r="I20" s="8">
        <f t="shared" si="5"/>
        <v>0</v>
      </c>
    </row>
    <row r="21" spans="1:9" ht="19.5" customHeight="1">
      <c r="A21" s="42" t="s">
        <v>28</v>
      </c>
      <c r="B21" s="42"/>
      <c r="C21" s="8">
        <f>ROUNDUP(C41,0)</f>
        <v>0</v>
      </c>
      <c r="D21" s="8">
        <f aca="true" t="shared" si="6" ref="D21:I21">ROUNDUP(D41,0)</f>
        <v>0</v>
      </c>
      <c r="E21" s="8">
        <f t="shared" si="6"/>
        <v>0</v>
      </c>
      <c r="F21" s="8">
        <f t="shared" si="6"/>
        <v>0</v>
      </c>
      <c r="G21" s="8">
        <f t="shared" si="6"/>
        <v>0</v>
      </c>
      <c r="H21" s="8">
        <f t="shared" si="6"/>
        <v>0</v>
      </c>
      <c r="I21" s="8">
        <f t="shared" si="6"/>
        <v>0</v>
      </c>
    </row>
    <row r="22" spans="1:9" ht="19.5" customHeight="1">
      <c r="A22" s="42" t="s">
        <v>29</v>
      </c>
      <c r="B22" s="42"/>
      <c r="C22" s="8">
        <f>IF(C20=0,0,C5*$C$45+$C$46)</f>
        <v>0</v>
      </c>
      <c r="D22" s="8">
        <f aca="true" t="shared" si="7" ref="D22:I22">IF(D20=0,0,D5*$C$45+$C$46)</f>
        <v>0</v>
      </c>
      <c r="E22" s="8">
        <f t="shared" si="7"/>
        <v>0</v>
      </c>
      <c r="F22" s="8">
        <f t="shared" si="7"/>
        <v>0</v>
      </c>
      <c r="G22" s="8">
        <f t="shared" si="7"/>
        <v>0</v>
      </c>
      <c r="H22" s="8">
        <f t="shared" si="7"/>
        <v>0</v>
      </c>
      <c r="I22" s="8">
        <f t="shared" si="7"/>
        <v>0</v>
      </c>
    </row>
    <row r="23" spans="1:9" ht="19.5" customHeight="1">
      <c r="A23" s="42" t="s">
        <v>30</v>
      </c>
      <c r="B23" s="42"/>
      <c r="C23" s="8">
        <f>C20-C21-C22</f>
        <v>0</v>
      </c>
      <c r="D23" s="8">
        <f aca="true" t="shared" si="8" ref="D23:I23">D20-D21-D22</f>
        <v>0</v>
      </c>
      <c r="E23" s="8">
        <f t="shared" si="8"/>
        <v>0</v>
      </c>
      <c r="F23" s="8">
        <f t="shared" si="8"/>
        <v>0</v>
      </c>
      <c r="G23" s="8">
        <f t="shared" si="8"/>
        <v>0</v>
      </c>
      <c r="H23" s="8">
        <f t="shared" si="8"/>
        <v>0</v>
      </c>
      <c r="I23" s="8">
        <f t="shared" si="8"/>
        <v>0</v>
      </c>
    </row>
    <row r="24" spans="1:9" ht="19.5" customHeight="1">
      <c r="A24" s="42" t="s">
        <v>31</v>
      </c>
      <c r="B24" s="42"/>
      <c r="C24" s="8">
        <f>ROUND(C42,-1)</f>
        <v>0</v>
      </c>
      <c r="D24" s="8">
        <f aca="true" t="shared" si="9" ref="D24:I24">ROUND(D42,-1)</f>
        <v>0</v>
      </c>
      <c r="E24" s="8">
        <f t="shared" si="9"/>
        <v>0</v>
      </c>
      <c r="F24" s="8">
        <f t="shared" si="9"/>
        <v>0</v>
      </c>
      <c r="G24" s="8">
        <f t="shared" si="9"/>
        <v>0</v>
      </c>
      <c r="H24" s="8">
        <f t="shared" si="9"/>
        <v>0</v>
      </c>
      <c r="I24" s="8">
        <f t="shared" si="9"/>
        <v>0</v>
      </c>
    </row>
    <row r="25" spans="1:9" ht="13.5">
      <c r="A25" s="11"/>
      <c r="B25" s="11"/>
      <c r="C25" s="12"/>
      <c r="D25" s="12"/>
      <c r="E25" s="12"/>
      <c r="F25" s="12"/>
      <c r="G25" s="12"/>
      <c r="H25" s="12"/>
      <c r="I25" s="12"/>
    </row>
    <row r="26" spans="3:5" ht="13.5">
      <c r="C26" t="s">
        <v>18</v>
      </c>
      <c r="E26" s="5"/>
    </row>
    <row r="27" ht="13.5">
      <c r="C27" t="s">
        <v>19</v>
      </c>
    </row>
    <row r="30" spans="1:6" ht="13.5">
      <c r="A30" t="s">
        <v>20</v>
      </c>
      <c r="F30" t="s">
        <v>24</v>
      </c>
    </row>
    <row r="31" spans="1:9" ht="13.5">
      <c r="A31" s="43" t="s">
        <v>16</v>
      </c>
      <c r="B31" s="43"/>
      <c r="C31" s="44" t="s">
        <v>23</v>
      </c>
      <c r="D31" s="44"/>
      <c r="F31" s="43" t="s">
        <v>30</v>
      </c>
      <c r="G31" s="43"/>
      <c r="H31" s="44" t="s">
        <v>23</v>
      </c>
      <c r="I31" s="44"/>
    </row>
    <row r="32" spans="1:9" ht="13.5">
      <c r="A32" s="3" t="s">
        <v>21</v>
      </c>
      <c r="B32" s="3" t="s">
        <v>22</v>
      </c>
      <c r="C32" s="44"/>
      <c r="D32" s="44"/>
      <c r="F32" s="3" t="s">
        <v>21</v>
      </c>
      <c r="G32" s="3" t="s">
        <v>22</v>
      </c>
      <c r="H32" s="44"/>
      <c r="I32" s="44"/>
    </row>
    <row r="33" spans="1:9" ht="13.5">
      <c r="A33" s="4">
        <v>0</v>
      </c>
      <c r="B33" s="4">
        <v>135416</v>
      </c>
      <c r="C33" s="6">
        <v>0</v>
      </c>
      <c r="D33" s="4">
        <v>54167</v>
      </c>
      <c r="F33" s="4">
        <v>0</v>
      </c>
      <c r="G33" s="4">
        <v>275000</v>
      </c>
      <c r="H33" s="6">
        <v>0.08</v>
      </c>
      <c r="I33" s="4">
        <v>0</v>
      </c>
    </row>
    <row r="34" spans="1:9" ht="13.5">
      <c r="A34" s="4">
        <f>+B33+1</f>
        <v>135417</v>
      </c>
      <c r="B34" s="4">
        <v>149999</v>
      </c>
      <c r="C34" s="6">
        <v>0.4</v>
      </c>
      <c r="D34" s="4">
        <v>0</v>
      </c>
      <c r="F34" s="4">
        <f>+G33+1</f>
        <v>275001</v>
      </c>
      <c r="G34" s="4">
        <v>658334</v>
      </c>
      <c r="H34" s="6">
        <v>0.16</v>
      </c>
      <c r="I34" s="4">
        <v>22000</v>
      </c>
    </row>
    <row r="35" spans="1:9" ht="13.5">
      <c r="A35" s="4">
        <f>+B34+1</f>
        <v>150000</v>
      </c>
      <c r="B35" s="4">
        <v>299999</v>
      </c>
      <c r="C35" s="6">
        <v>0.3</v>
      </c>
      <c r="D35" s="4">
        <v>15000</v>
      </c>
      <c r="F35" s="4">
        <f>+G34+1</f>
        <v>658335</v>
      </c>
      <c r="G35" s="4">
        <v>750000</v>
      </c>
      <c r="H35" s="6">
        <v>0.2</v>
      </c>
      <c r="I35" s="4">
        <v>48334</v>
      </c>
    </row>
    <row r="36" spans="1:9" ht="13.5">
      <c r="A36" s="4">
        <f>+B35+1</f>
        <v>300000</v>
      </c>
      <c r="B36" s="4">
        <v>549999</v>
      </c>
      <c r="C36" s="6">
        <v>0.2</v>
      </c>
      <c r="D36" s="4">
        <v>45000</v>
      </c>
      <c r="F36" s="4">
        <f>+G35+1</f>
        <v>750001</v>
      </c>
      <c r="G36" s="4">
        <v>1500000</v>
      </c>
      <c r="H36" s="6">
        <v>0.3</v>
      </c>
      <c r="I36" s="4">
        <v>123334</v>
      </c>
    </row>
    <row r="37" spans="1:9" ht="13.5">
      <c r="A37" s="4">
        <f>+B36+1</f>
        <v>550000</v>
      </c>
      <c r="B37" s="4">
        <v>833333</v>
      </c>
      <c r="C37" s="6">
        <v>0.1</v>
      </c>
      <c r="D37" s="4">
        <v>100000</v>
      </c>
      <c r="F37" s="4">
        <f>+G36+1</f>
        <v>1500001</v>
      </c>
      <c r="G37" s="4" t="s">
        <v>41</v>
      </c>
      <c r="H37" s="6">
        <v>0.37</v>
      </c>
      <c r="I37" s="4">
        <v>228334</v>
      </c>
    </row>
    <row r="38" spans="1:9" ht="13.5">
      <c r="A38" s="4">
        <f>+B37+1</f>
        <v>833334</v>
      </c>
      <c r="B38" s="4"/>
      <c r="C38" s="6">
        <v>0.05</v>
      </c>
      <c r="D38" s="4">
        <v>141667</v>
      </c>
      <c r="F38" s="7" t="s">
        <v>41</v>
      </c>
      <c r="G38" s="7"/>
      <c r="H38" s="41" t="s">
        <v>27</v>
      </c>
      <c r="I38" s="41"/>
    </row>
    <row r="39" ht="13.5">
      <c r="C39" t="s">
        <v>26</v>
      </c>
    </row>
    <row r="42" ht="13.5">
      <c r="A42" t="s">
        <v>32</v>
      </c>
    </row>
    <row r="43" spans="1:4" ht="13.5">
      <c r="A43" s="38" t="s">
        <v>34</v>
      </c>
      <c r="B43" s="38"/>
      <c r="C43" s="39" t="s">
        <v>37</v>
      </c>
      <c r="D43" s="40"/>
    </row>
    <row r="44" spans="1:4" ht="13.5">
      <c r="A44" s="38" t="s">
        <v>35</v>
      </c>
      <c r="B44" s="38"/>
      <c r="C44" s="39" t="s">
        <v>38</v>
      </c>
      <c r="D44" s="40"/>
    </row>
    <row r="45" spans="1:4" ht="13.5">
      <c r="A45" s="38" t="s">
        <v>36</v>
      </c>
      <c r="B45" s="38"/>
      <c r="C45" s="39" t="s">
        <v>37</v>
      </c>
      <c r="D45" s="40"/>
    </row>
  </sheetData>
  <mergeCells count="27">
    <mergeCell ref="A45:B45"/>
    <mergeCell ref="C43:D43"/>
    <mergeCell ref="C44:D44"/>
    <mergeCell ref="C45:D45"/>
    <mergeCell ref="A43:B43"/>
    <mergeCell ref="A44:B44"/>
    <mergeCell ref="H38:I38"/>
    <mergeCell ref="A22:B22"/>
    <mergeCell ref="A23:B23"/>
    <mergeCell ref="A24:B24"/>
    <mergeCell ref="A16:B16"/>
    <mergeCell ref="A19:B19"/>
    <mergeCell ref="A18:B18"/>
    <mergeCell ref="H31:I32"/>
    <mergeCell ref="A31:B31"/>
    <mergeCell ref="C31:D32"/>
    <mergeCell ref="F31:G31"/>
    <mergeCell ref="A20:B20"/>
    <mergeCell ref="A21:B21"/>
    <mergeCell ref="A1:G1"/>
    <mergeCell ref="H1:I1"/>
    <mergeCell ref="A6:A10"/>
    <mergeCell ref="A11:A15"/>
    <mergeCell ref="A3:B3"/>
    <mergeCell ref="A4:B4"/>
    <mergeCell ref="A5:B5"/>
    <mergeCell ref="A2:B2"/>
  </mergeCells>
  <dataValidations count="2">
    <dataValidation type="list" allowBlank="1" showInputMessage="1" showErrorMessage="1" sqref="C4">
      <formula1>C26:C27</formula1>
    </dataValidation>
    <dataValidation type="list" allowBlank="1" showInputMessage="1" showErrorMessage="1" sqref="D4:I4">
      <formula1>$C$26:$C$27</formula1>
    </dataValidation>
  </dataValidations>
  <printOptions/>
  <pageMargins left="0.75" right="0.75" top="1" bottom="1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5"/>
  <sheetViews>
    <sheetView workbookViewId="0" topLeftCell="A1">
      <selection activeCell="C3" sqref="C3:I24"/>
    </sheetView>
  </sheetViews>
  <sheetFormatPr defaultColWidth="9.00390625" defaultRowHeight="13.5"/>
  <cols>
    <col min="3" max="3" width="10.50390625" style="0" bestFit="1" customWidth="1"/>
    <col min="7" max="7" width="9.875" style="0" bestFit="1" customWidth="1"/>
  </cols>
  <sheetData>
    <row r="1" spans="1:9" ht="39.75" customHeight="1">
      <c r="A1" s="45" t="s">
        <v>33</v>
      </c>
      <c r="B1" s="45"/>
      <c r="C1" s="45"/>
      <c r="D1" s="45"/>
      <c r="E1" s="45"/>
      <c r="F1" s="45"/>
      <c r="G1" s="45"/>
      <c r="H1" s="46"/>
      <c r="I1" s="46"/>
    </row>
    <row r="2" spans="1:9" ht="18.75" customHeight="1">
      <c r="A2" s="48" t="s">
        <v>40</v>
      </c>
      <c r="B2" s="49"/>
      <c r="C2" s="13">
        <v>1</v>
      </c>
      <c r="D2" s="13">
        <v>2</v>
      </c>
      <c r="E2" s="13">
        <v>3</v>
      </c>
      <c r="F2" s="13">
        <v>4</v>
      </c>
      <c r="G2" s="13">
        <v>5</v>
      </c>
      <c r="H2" s="13">
        <v>6</v>
      </c>
      <c r="I2" s="13">
        <v>7</v>
      </c>
    </row>
    <row r="3" spans="1:10" ht="19.5" customHeight="1">
      <c r="A3" s="38" t="s">
        <v>9</v>
      </c>
      <c r="B3" s="38"/>
      <c r="C3" s="2"/>
      <c r="D3" s="2"/>
      <c r="E3" s="2"/>
      <c r="F3" s="2"/>
      <c r="G3" s="2"/>
      <c r="H3" s="2"/>
      <c r="I3" s="16"/>
      <c r="J3" s="1"/>
    </row>
    <row r="4" spans="1:10" ht="19.5" customHeight="1">
      <c r="A4" s="38" t="s">
        <v>10</v>
      </c>
      <c r="B4" s="38"/>
      <c r="C4" s="2"/>
      <c r="D4" s="2"/>
      <c r="E4" s="2"/>
      <c r="F4" s="2"/>
      <c r="G4" s="2"/>
      <c r="H4" s="2"/>
      <c r="I4" s="16"/>
      <c r="J4" s="1"/>
    </row>
    <row r="5" spans="1:10" ht="19.5" customHeight="1">
      <c r="A5" s="38" t="s">
        <v>17</v>
      </c>
      <c r="B5" s="38"/>
      <c r="C5" s="60"/>
      <c r="D5" s="60"/>
      <c r="E5" s="60"/>
      <c r="F5" s="60"/>
      <c r="G5" s="60"/>
      <c r="H5" s="60"/>
      <c r="I5" s="61"/>
      <c r="J5" s="1"/>
    </row>
    <row r="6" spans="1:9" ht="19.5" customHeight="1">
      <c r="A6" s="47" t="s">
        <v>11</v>
      </c>
      <c r="B6" s="3" t="s">
        <v>0</v>
      </c>
      <c r="C6" s="62"/>
      <c r="D6" s="62"/>
      <c r="E6" s="62"/>
      <c r="F6" s="62"/>
      <c r="G6" s="62"/>
      <c r="H6" s="62"/>
      <c r="I6" s="63"/>
    </row>
    <row r="7" spans="1:9" ht="19.5" customHeight="1">
      <c r="A7" s="47"/>
      <c r="B7" s="3" t="s">
        <v>1</v>
      </c>
      <c r="C7" s="64"/>
      <c r="D7" s="64"/>
      <c r="E7" s="64"/>
      <c r="F7" s="64"/>
      <c r="G7" s="64"/>
      <c r="H7" s="64"/>
      <c r="I7" s="65"/>
    </row>
    <row r="8" spans="1:9" ht="19.5" customHeight="1">
      <c r="A8" s="47"/>
      <c r="B8" s="3" t="s">
        <v>2</v>
      </c>
      <c r="C8" s="64"/>
      <c r="D8" s="64"/>
      <c r="E8" s="64"/>
      <c r="F8" s="64"/>
      <c r="G8" s="64"/>
      <c r="H8" s="64"/>
      <c r="I8" s="65"/>
    </row>
    <row r="9" spans="1:9" ht="19.5" customHeight="1">
      <c r="A9" s="47"/>
      <c r="B9" s="3" t="s">
        <v>42</v>
      </c>
      <c r="C9" s="64"/>
      <c r="D9" s="64"/>
      <c r="E9" s="64"/>
      <c r="F9" s="64"/>
      <c r="G9" s="64"/>
      <c r="H9" s="64"/>
      <c r="I9" s="65"/>
    </row>
    <row r="10" spans="1:9" ht="19.5" customHeight="1">
      <c r="A10" s="47"/>
      <c r="B10" s="3" t="s">
        <v>3</v>
      </c>
      <c r="C10" s="66"/>
      <c r="D10" s="66"/>
      <c r="E10" s="66"/>
      <c r="F10" s="66"/>
      <c r="G10" s="66"/>
      <c r="H10" s="66"/>
      <c r="I10" s="67"/>
    </row>
    <row r="11" spans="1:9" ht="19.5" customHeight="1">
      <c r="A11" s="47" t="s">
        <v>12</v>
      </c>
      <c r="B11" s="3" t="s">
        <v>4</v>
      </c>
      <c r="C11" s="62"/>
      <c r="D11" s="62"/>
      <c r="E11" s="62"/>
      <c r="F11" s="62"/>
      <c r="G11" s="62"/>
      <c r="H11" s="62"/>
      <c r="I11" s="63"/>
    </row>
    <row r="12" spans="1:9" ht="19.5" customHeight="1">
      <c r="A12" s="47"/>
      <c r="B12" s="3" t="s">
        <v>5</v>
      </c>
      <c r="C12" s="64"/>
      <c r="D12" s="64"/>
      <c r="E12" s="64"/>
      <c r="F12" s="64"/>
      <c r="G12" s="64"/>
      <c r="H12" s="64"/>
      <c r="I12" s="65"/>
    </row>
    <row r="13" spans="1:9" ht="19.5" customHeight="1">
      <c r="A13" s="47"/>
      <c r="B13" s="3" t="s">
        <v>6</v>
      </c>
      <c r="C13" s="64">
        <f>IF(C4="役員",0,ROUNDDOWN(C18*$G$26,0))</f>
        <v>0</v>
      </c>
      <c r="D13" s="64">
        <f aca="true" t="shared" si="0" ref="D13:I13">IF(D4="役員",0,ROUNDDOWN(D18*$G$26,0))</f>
        <v>0</v>
      </c>
      <c r="E13" s="64">
        <f t="shared" si="0"/>
        <v>0</v>
      </c>
      <c r="F13" s="64">
        <f t="shared" si="0"/>
        <v>0</v>
      </c>
      <c r="G13" s="64">
        <f t="shared" si="0"/>
        <v>0</v>
      </c>
      <c r="H13" s="64">
        <f t="shared" si="0"/>
        <v>0</v>
      </c>
      <c r="I13" s="64">
        <f t="shared" si="0"/>
        <v>0</v>
      </c>
    </row>
    <row r="14" spans="1:9" ht="19.5" customHeight="1">
      <c r="A14" s="47"/>
      <c r="B14" s="3" t="s">
        <v>7</v>
      </c>
      <c r="C14" s="64">
        <f>C24</f>
        <v>0</v>
      </c>
      <c r="D14" s="64">
        <f aca="true" t="shared" si="1" ref="D14:I14">D24</f>
        <v>0</v>
      </c>
      <c r="E14" s="64">
        <f t="shared" si="1"/>
        <v>0</v>
      </c>
      <c r="F14" s="64">
        <f t="shared" si="1"/>
        <v>0</v>
      </c>
      <c r="G14" s="64">
        <f t="shared" si="1"/>
        <v>0</v>
      </c>
      <c r="H14" s="64">
        <f t="shared" si="1"/>
        <v>0</v>
      </c>
      <c r="I14" s="64">
        <f t="shared" si="1"/>
        <v>0</v>
      </c>
    </row>
    <row r="15" spans="1:9" ht="19.5" customHeight="1">
      <c r="A15" s="47"/>
      <c r="B15" s="3" t="s">
        <v>8</v>
      </c>
      <c r="C15" s="66"/>
      <c r="D15" s="66"/>
      <c r="E15" s="66"/>
      <c r="F15" s="66"/>
      <c r="G15" s="66"/>
      <c r="H15" s="66"/>
      <c r="I15" s="67"/>
    </row>
    <row r="16" spans="1:9" ht="19.5" customHeight="1" thickBot="1">
      <c r="A16" s="38" t="s">
        <v>15</v>
      </c>
      <c r="B16" s="38"/>
      <c r="C16" s="68">
        <f>SUM(C6:C10)-SUM(C11:C15)</f>
        <v>0</v>
      </c>
      <c r="D16" s="68">
        <f aca="true" t="shared" si="2" ref="D16:I16">SUM(D6:D10)-SUM(D11:D15)</f>
        <v>0</v>
      </c>
      <c r="E16" s="68">
        <f t="shared" si="2"/>
        <v>0</v>
      </c>
      <c r="F16" s="68">
        <f t="shared" si="2"/>
        <v>0</v>
      </c>
      <c r="G16" s="68">
        <f t="shared" si="2"/>
        <v>0</v>
      </c>
      <c r="H16" s="68">
        <f t="shared" si="2"/>
        <v>0</v>
      </c>
      <c r="I16" s="69">
        <f t="shared" si="2"/>
        <v>0</v>
      </c>
    </row>
    <row r="17" spans="1:9" ht="19.5" customHeight="1">
      <c r="A17" s="9"/>
      <c r="B17" s="9"/>
      <c r="C17" s="10"/>
      <c r="D17" s="10"/>
      <c r="E17" s="10"/>
      <c r="F17" s="10"/>
      <c r="G17" s="10"/>
      <c r="H17" s="10"/>
      <c r="I17" s="10"/>
    </row>
    <row r="18" spans="1:9" ht="19.5" customHeight="1">
      <c r="A18" s="43" t="s">
        <v>14</v>
      </c>
      <c r="B18" s="43"/>
      <c r="C18" s="8">
        <f>SUM(C6:C10)</f>
        <v>0</v>
      </c>
      <c r="D18" s="8">
        <f aca="true" t="shared" si="3" ref="D18:I18">SUM(D6:D10)</f>
        <v>0</v>
      </c>
      <c r="E18" s="8">
        <f t="shared" si="3"/>
        <v>0</v>
      </c>
      <c r="F18" s="8">
        <f t="shared" si="3"/>
        <v>0</v>
      </c>
      <c r="G18" s="8">
        <f t="shared" si="3"/>
        <v>0</v>
      </c>
      <c r="H18" s="8">
        <f t="shared" si="3"/>
        <v>0</v>
      </c>
      <c r="I18" s="8">
        <f t="shared" si="3"/>
        <v>0</v>
      </c>
    </row>
    <row r="19" spans="1:9" ht="19.5" customHeight="1">
      <c r="A19" s="43" t="s">
        <v>13</v>
      </c>
      <c r="B19" s="43"/>
      <c r="C19" s="8">
        <f>C18-C10</f>
        <v>0</v>
      </c>
      <c r="D19" s="8">
        <f aca="true" t="shared" si="4" ref="D19:I19">D18-D10</f>
        <v>0</v>
      </c>
      <c r="E19" s="8">
        <f t="shared" si="4"/>
        <v>0</v>
      </c>
      <c r="F19" s="8">
        <f t="shared" si="4"/>
        <v>0</v>
      </c>
      <c r="G19" s="8">
        <f t="shared" si="4"/>
        <v>0</v>
      </c>
      <c r="H19" s="8">
        <f t="shared" si="4"/>
        <v>0</v>
      </c>
      <c r="I19" s="8">
        <f t="shared" si="4"/>
        <v>0</v>
      </c>
    </row>
    <row r="20" spans="1:9" ht="19.5" customHeight="1">
      <c r="A20" s="43" t="s">
        <v>16</v>
      </c>
      <c r="B20" s="43"/>
      <c r="C20" s="8">
        <f>C19-C11-C12-C13</f>
        <v>0</v>
      </c>
      <c r="D20" s="8">
        <f aca="true" t="shared" si="5" ref="D20:I20">D19-D11-D12-D13</f>
        <v>0</v>
      </c>
      <c r="E20" s="8">
        <f t="shared" si="5"/>
        <v>0</v>
      </c>
      <c r="F20" s="8">
        <f t="shared" si="5"/>
        <v>0</v>
      </c>
      <c r="G20" s="8">
        <f t="shared" si="5"/>
        <v>0</v>
      </c>
      <c r="H20" s="8">
        <f t="shared" si="5"/>
        <v>0</v>
      </c>
      <c r="I20" s="8">
        <f t="shared" si="5"/>
        <v>0</v>
      </c>
    </row>
    <row r="21" spans="1:9" ht="19.5" customHeight="1">
      <c r="A21" s="42" t="s">
        <v>28</v>
      </c>
      <c r="B21" s="42"/>
      <c r="C21" s="8">
        <f>ROUNDUP(C41,0)</f>
        <v>0</v>
      </c>
      <c r="D21" s="8">
        <f aca="true" t="shared" si="6" ref="D21:I21">ROUNDUP(D41,0)</f>
        <v>0</v>
      </c>
      <c r="E21" s="8">
        <f t="shared" si="6"/>
        <v>0</v>
      </c>
      <c r="F21" s="8">
        <f t="shared" si="6"/>
        <v>0</v>
      </c>
      <c r="G21" s="8">
        <f t="shared" si="6"/>
        <v>0</v>
      </c>
      <c r="H21" s="8">
        <f t="shared" si="6"/>
        <v>0</v>
      </c>
      <c r="I21" s="8">
        <f t="shared" si="6"/>
        <v>0</v>
      </c>
    </row>
    <row r="22" spans="1:9" ht="19.5" customHeight="1">
      <c r="A22" s="42" t="s">
        <v>29</v>
      </c>
      <c r="B22" s="42"/>
      <c r="C22" s="8">
        <f>IF(C20=0,0,C5*$C$45+$C$46)</f>
        <v>0</v>
      </c>
      <c r="D22" s="8">
        <f aca="true" t="shared" si="7" ref="D22:I22">IF(D20=0,0,D5*$C$45+$C$46)</f>
        <v>0</v>
      </c>
      <c r="E22" s="8">
        <f t="shared" si="7"/>
        <v>0</v>
      </c>
      <c r="F22" s="8">
        <f t="shared" si="7"/>
        <v>0</v>
      </c>
      <c r="G22" s="8">
        <f t="shared" si="7"/>
        <v>0</v>
      </c>
      <c r="H22" s="8">
        <f t="shared" si="7"/>
        <v>0</v>
      </c>
      <c r="I22" s="8">
        <f t="shared" si="7"/>
        <v>0</v>
      </c>
    </row>
    <row r="23" spans="1:9" ht="19.5" customHeight="1">
      <c r="A23" s="42" t="s">
        <v>30</v>
      </c>
      <c r="B23" s="42"/>
      <c r="C23" s="8">
        <f>C20-C21-C22</f>
        <v>0</v>
      </c>
      <c r="D23" s="8">
        <f aca="true" t="shared" si="8" ref="D23:I23">D20-D21-D22</f>
        <v>0</v>
      </c>
      <c r="E23" s="8">
        <f t="shared" si="8"/>
        <v>0</v>
      </c>
      <c r="F23" s="8">
        <f t="shared" si="8"/>
        <v>0</v>
      </c>
      <c r="G23" s="8">
        <f t="shared" si="8"/>
        <v>0</v>
      </c>
      <c r="H23" s="8">
        <f t="shared" si="8"/>
        <v>0</v>
      </c>
      <c r="I23" s="8">
        <f t="shared" si="8"/>
        <v>0</v>
      </c>
    </row>
    <row r="24" spans="1:9" ht="19.5" customHeight="1">
      <c r="A24" s="42" t="s">
        <v>31</v>
      </c>
      <c r="B24" s="42"/>
      <c r="C24" s="8">
        <f>ROUND(C42,-1)</f>
        <v>0</v>
      </c>
      <c r="D24" s="8">
        <f aca="true" t="shared" si="9" ref="D24:I24">ROUND(D42,-1)</f>
        <v>0</v>
      </c>
      <c r="E24" s="8">
        <f t="shared" si="9"/>
        <v>0</v>
      </c>
      <c r="F24" s="8">
        <f t="shared" si="9"/>
        <v>0</v>
      </c>
      <c r="G24" s="8">
        <f t="shared" si="9"/>
        <v>0</v>
      </c>
      <c r="H24" s="8">
        <f t="shared" si="9"/>
        <v>0</v>
      </c>
      <c r="I24" s="8">
        <f t="shared" si="9"/>
        <v>0</v>
      </c>
    </row>
    <row r="25" spans="1:9" ht="13.5">
      <c r="A25" s="11"/>
      <c r="B25" s="11"/>
      <c r="C25" s="12"/>
      <c r="D25" s="12"/>
      <c r="E25" s="12"/>
      <c r="F25" s="12"/>
      <c r="G25" s="12"/>
      <c r="H25" s="12"/>
      <c r="I25" s="12"/>
    </row>
    <row r="26" spans="3:5" ht="13.5">
      <c r="C26" t="s">
        <v>18</v>
      </c>
      <c r="E26" s="5"/>
    </row>
    <row r="27" ht="13.5">
      <c r="C27" t="s">
        <v>19</v>
      </c>
    </row>
    <row r="30" spans="1:6" ht="13.5">
      <c r="A30" t="s">
        <v>20</v>
      </c>
      <c r="F30" t="s">
        <v>24</v>
      </c>
    </row>
    <row r="31" spans="1:9" ht="13.5">
      <c r="A31" s="43" t="s">
        <v>16</v>
      </c>
      <c r="B31" s="43"/>
      <c r="C31" s="44" t="s">
        <v>23</v>
      </c>
      <c r="D31" s="44"/>
      <c r="F31" s="43" t="s">
        <v>30</v>
      </c>
      <c r="G31" s="43"/>
      <c r="H31" s="44" t="s">
        <v>23</v>
      </c>
      <c r="I31" s="44"/>
    </row>
    <row r="32" spans="1:9" ht="13.5">
      <c r="A32" s="3" t="s">
        <v>21</v>
      </c>
      <c r="B32" s="3" t="s">
        <v>22</v>
      </c>
      <c r="C32" s="44"/>
      <c r="D32" s="44"/>
      <c r="F32" s="3" t="s">
        <v>21</v>
      </c>
      <c r="G32" s="3" t="s">
        <v>22</v>
      </c>
      <c r="H32" s="44"/>
      <c r="I32" s="44"/>
    </row>
    <row r="33" spans="1:9" ht="13.5">
      <c r="A33" s="4">
        <v>0</v>
      </c>
      <c r="B33" s="4">
        <v>135416</v>
      </c>
      <c r="C33" s="6">
        <v>0</v>
      </c>
      <c r="D33" s="4">
        <v>54167</v>
      </c>
      <c r="F33" s="4">
        <v>0</v>
      </c>
      <c r="G33" s="4">
        <v>275000</v>
      </c>
      <c r="H33" s="6">
        <v>0.08</v>
      </c>
      <c r="I33" s="4">
        <v>0</v>
      </c>
    </row>
    <row r="34" spans="1:9" ht="13.5">
      <c r="A34" s="4">
        <f>+B33+1</f>
        <v>135417</v>
      </c>
      <c r="B34" s="4">
        <v>149999</v>
      </c>
      <c r="C34" s="6">
        <v>0.4</v>
      </c>
      <c r="D34" s="4">
        <v>0</v>
      </c>
      <c r="F34" s="4">
        <f>+G33+1</f>
        <v>275001</v>
      </c>
      <c r="G34" s="4">
        <v>658334</v>
      </c>
      <c r="H34" s="6">
        <v>0.16</v>
      </c>
      <c r="I34" s="4">
        <v>22000</v>
      </c>
    </row>
    <row r="35" spans="1:9" ht="13.5">
      <c r="A35" s="4">
        <f>+B34+1</f>
        <v>150000</v>
      </c>
      <c r="B35" s="4">
        <v>299999</v>
      </c>
      <c r="C35" s="6">
        <v>0.3</v>
      </c>
      <c r="D35" s="4">
        <v>15000</v>
      </c>
      <c r="F35" s="4">
        <f>+G34+1</f>
        <v>658335</v>
      </c>
      <c r="G35" s="4">
        <v>750000</v>
      </c>
      <c r="H35" s="6">
        <v>0.2</v>
      </c>
      <c r="I35" s="4">
        <v>48334</v>
      </c>
    </row>
    <row r="36" spans="1:9" ht="13.5">
      <c r="A36" s="4">
        <f>+B35+1</f>
        <v>300000</v>
      </c>
      <c r="B36" s="4">
        <v>549999</v>
      </c>
      <c r="C36" s="6">
        <v>0.2</v>
      </c>
      <c r="D36" s="4">
        <v>45000</v>
      </c>
      <c r="F36" s="4">
        <f>+G35+1</f>
        <v>750001</v>
      </c>
      <c r="G36" s="4">
        <v>1500000</v>
      </c>
      <c r="H36" s="6">
        <v>0.3</v>
      </c>
      <c r="I36" s="4">
        <v>123334</v>
      </c>
    </row>
    <row r="37" spans="1:9" ht="13.5">
      <c r="A37" s="4">
        <f>+B36+1</f>
        <v>550000</v>
      </c>
      <c r="B37" s="4">
        <v>833333</v>
      </c>
      <c r="C37" s="6">
        <v>0.1</v>
      </c>
      <c r="D37" s="4">
        <v>100000</v>
      </c>
      <c r="F37" s="4">
        <f>+G36+1</f>
        <v>1500001</v>
      </c>
      <c r="G37" s="4" t="s">
        <v>41</v>
      </c>
      <c r="H37" s="6">
        <v>0.37</v>
      </c>
      <c r="I37" s="4">
        <v>228334</v>
      </c>
    </row>
    <row r="38" spans="1:9" ht="13.5">
      <c r="A38" s="4">
        <f>+B37+1</f>
        <v>833334</v>
      </c>
      <c r="B38" s="4"/>
      <c r="C38" s="6">
        <v>0.05</v>
      </c>
      <c r="D38" s="4">
        <v>141667</v>
      </c>
      <c r="F38" s="7" t="s">
        <v>41</v>
      </c>
      <c r="G38" s="7"/>
      <c r="H38" s="41" t="s">
        <v>27</v>
      </c>
      <c r="I38" s="41"/>
    </row>
    <row r="39" ht="13.5">
      <c r="C39" t="s">
        <v>26</v>
      </c>
    </row>
    <row r="42" ht="13.5">
      <c r="A42" t="s">
        <v>32</v>
      </c>
    </row>
    <row r="43" spans="1:4" ht="13.5">
      <c r="A43" s="38" t="s">
        <v>34</v>
      </c>
      <c r="B43" s="38"/>
      <c r="C43" s="39" t="s">
        <v>37</v>
      </c>
      <c r="D43" s="40"/>
    </row>
    <row r="44" spans="1:4" ht="13.5">
      <c r="A44" s="38" t="s">
        <v>35</v>
      </c>
      <c r="B44" s="38"/>
      <c r="C44" s="39" t="s">
        <v>38</v>
      </c>
      <c r="D44" s="40"/>
    </row>
    <row r="45" spans="1:4" ht="13.5">
      <c r="A45" s="38" t="s">
        <v>36</v>
      </c>
      <c r="B45" s="38"/>
      <c r="C45" s="39" t="s">
        <v>37</v>
      </c>
      <c r="D45" s="40"/>
    </row>
  </sheetData>
  <mergeCells count="27">
    <mergeCell ref="A1:G1"/>
    <mergeCell ref="H1:I1"/>
    <mergeCell ref="A6:A10"/>
    <mergeCell ref="A11:A15"/>
    <mergeCell ref="A3:B3"/>
    <mergeCell ref="A4:B4"/>
    <mergeCell ref="A5:B5"/>
    <mergeCell ref="A2:B2"/>
    <mergeCell ref="A16:B16"/>
    <mergeCell ref="A19:B19"/>
    <mergeCell ref="A18:B18"/>
    <mergeCell ref="H31:I32"/>
    <mergeCell ref="A31:B31"/>
    <mergeCell ref="C31:D32"/>
    <mergeCell ref="F31:G31"/>
    <mergeCell ref="A20:B20"/>
    <mergeCell ref="A21:B21"/>
    <mergeCell ref="H38:I38"/>
    <mergeCell ref="A22:B22"/>
    <mergeCell ref="A23:B23"/>
    <mergeCell ref="A24:B24"/>
    <mergeCell ref="A45:B45"/>
    <mergeCell ref="C43:D43"/>
    <mergeCell ref="C44:D44"/>
    <mergeCell ref="C45:D45"/>
    <mergeCell ref="A43:B43"/>
    <mergeCell ref="A44:B44"/>
  </mergeCells>
  <dataValidations count="2">
    <dataValidation type="list" allowBlank="1" showInputMessage="1" showErrorMessage="1" sqref="C4">
      <formula1>C26:C27</formula1>
    </dataValidation>
    <dataValidation type="list" allowBlank="1" showInputMessage="1" showErrorMessage="1" sqref="D4:I4">
      <formula1>$C$26:$C$27</formula1>
    </dataValidation>
  </dataValidations>
  <printOptions/>
  <pageMargins left="0.75" right="0.75" top="1" bottom="1" header="0.512" footer="0.51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5"/>
  <sheetViews>
    <sheetView workbookViewId="0" topLeftCell="A1">
      <selection activeCell="H22" sqref="H22"/>
    </sheetView>
  </sheetViews>
  <sheetFormatPr defaultColWidth="9.00390625" defaultRowHeight="13.5"/>
  <cols>
    <col min="3" max="3" width="10.50390625" style="0" bestFit="1" customWidth="1"/>
    <col min="7" max="7" width="9.875" style="0" bestFit="1" customWidth="1"/>
  </cols>
  <sheetData>
    <row r="1" spans="1:9" ht="39.75" customHeight="1">
      <c r="A1" s="45" t="s">
        <v>33</v>
      </c>
      <c r="B1" s="45"/>
      <c r="C1" s="45"/>
      <c r="D1" s="45"/>
      <c r="E1" s="45"/>
      <c r="F1" s="45"/>
      <c r="G1" s="45"/>
      <c r="H1" s="46"/>
      <c r="I1" s="46"/>
    </row>
    <row r="2" spans="1:9" ht="18.75" customHeight="1">
      <c r="A2" s="48" t="s">
        <v>40</v>
      </c>
      <c r="B2" s="49"/>
      <c r="C2" s="13">
        <v>1</v>
      </c>
      <c r="D2" s="13">
        <v>2</v>
      </c>
      <c r="E2" s="13">
        <v>3</v>
      </c>
      <c r="F2" s="13">
        <v>4</v>
      </c>
      <c r="G2" s="13">
        <v>5</v>
      </c>
      <c r="H2" s="13">
        <v>6</v>
      </c>
      <c r="I2" s="13">
        <v>7</v>
      </c>
    </row>
    <row r="3" spans="1:10" ht="19.5" customHeight="1">
      <c r="A3" s="38" t="s">
        <v>9</v>
      </c>
      <c r="B3" s="38"/>
      <c r="C3" s="2"/>
      <c r="D3" s="2"/>
      <c r="E3" s="2"/>
      <c r="F3" s="2"/>
      <c r="G3" s="2"/>
      <c r="H3" s="2"/>
      <c r="I3" s="16"/>
      <c r="J3" s="1"/>
    </row>
    <row r="4" spans="1:10" ht="19.5" customHeight="1">
      <c r="A4" s="38" t="s">
        <v>10</v>
      </c>
      <c r="B4" s="38"/>
      <c r="C4" s="2"/>
      <c r="D4" s="2"/>
      <c r="E4" s="2"/>
      <c r="F4" s="2"/>
      <c r="G4" s="2"/>
      <c r="H4" s="2"/>
      <c r="I4" s="16"/>
      <c r="J4" s="1"/>
    </row>
    <row r="5" spans="1:10" ht="19.5" customHeight="1">
      <c r="A5" s="38" t="s">
        <v>17</v>
      </c>
      <c r="B5" s="38"/>
      <c r="C5" s="60"/>
      <c r="D5" s="60"/>
      <c r="E5" s="60"/>
      <c r="F5" s="60"/>
      <c r="G5" s="60"/>
      <c r="H5" s="60"/>
      <c r="I5" s="61"/>
      <c r="J5" s="1"/>
    </row>
    <row r="6" spans="1:9" ht="19.5" customHeight="1">
      <c r="A6" s="47" t="s">
        <v>11</v>
      </c>
      <c r="B6" s="3" t="s">
        <v>0</v>
      </c>
      <c r="C6" s="62"/>
      <c r="D6" s="62"/>
      <c r="E6" s="62"/>
      <c r="F6" s="62"/>
      <c r="G6" s="62"/>
      <c r="H6" s="62"/>
      <c r="I6" s="63"/>
    </row>
    <row r="7" spans="1:9" ht="19.5" customHeight="1">
      <c r="A7" s="47"/>
      <c r="B7" s="3" t="s">
        <v>1</v>
      </c>
      <c r="C7" s="64"/>
      <c r="D7" s="64"/>
      <c r="E7" s="64"/>
      <c r="F7" s="64"/>
      <c r="G7" s="64"/>
      <c r="H7" s="64"/>
      <c r="I7" s="65"/>
    </row>
    <row r="8" spans="1:9" ht="19.5" customHeight="1">
      <c r="A8" s="47"/>
      <c r="B8" s="3" t="s">
        <v>2</v>
      </c>
      <c r="C8" s="64"/>
      <c r="D8" s="64"/>
      <c r="E8" s="64"/>
      <c r="F8" s="64"/>
      <c r="G8" s="64"/>
      <c r="H8" s="64"/>
      <c r="I8" s="65"/>
    </row>
    <row r="9" spans="1:9" ht="19.5" customHeight="1">
      <c r="A9" s="47"/>
      <c r="B9" s="3" t="s">
        <v>42</v>
      </c>
      <c r="C9" s="64"/>
      <c r="D9" s="64"/>
      <c r="E9" s="64"/>
      <c r="F9" s="64"/>
      <c r="G9" s="64"/>
      <c r="H9" s="64"/>
      <c r="I9" s="65"/>
    </row>
    <row r="10" spans="1:9" ht="19.5" customHeight="1">
      <c r="A10" s="47"/>
      <c r="B10" s="3" t="s">
        <v>3</v>
      </c>
      <c r="C10" s="66"/>
      <c r="D10" s="66"/>
      <c r="E10" s="66"/>
      <c r="F10" s="66"/>
      <c r="G10" s="66"/>
      <c r="H10" s="66"/>
      <c r="I10" s="67"/>
    </row>
    <row r="11" spans="1:9" ht="19.5" customHeight="1">
      <c r="A11" s="47" t="s">
        <v>12</v>
      </c>
      <c r="B11" s="3" t="s">
        <v>4</v>
      </c>
      <c r="C11" s="62"/>
      <c r="D11" s="62"/>
      <c r="E11" s="62"/>
      <c r="F11" s="62"/>
      <c r="G11" s="62"/>
      <c r="H11" s="62"/>
      <c r="I11" s="63"/>
    </row>
    <row r="12" spans="1:9" ht="19.5" customHeight="1">
      <c r="A12" s="47"/>
      <c r="B12" s="3" t="s">
        <v>5</v>
      </c>
      <c r="C12" s="64"/>
      <c r="D12" s="64"/>
      <c r="E12" s="64"/>
      <c r="F12" s="64"/>
      <c r="G12" s="64"/>
      <c r="H12" s="64"/>
      <c r="I12" s="65"/>
    </row>
    <row r="13" spans="1:9" ht="19.5" customHeight="1">
      <c r="A13" s="47"/>
      <c r="B13" s="3" t="s">
        <v>6</v>
      </c>
      <c r="C13" s="64">
        <f>IF(C4="役員",0,ROUNDDOWN(C18*$G$26,0))</f>
        <v>0</v>
      </c>
      <c r="D13" s="64">
        <f aca="true" t="shared" si="0" ref="D13:I13">IF(D4="役員",0,ROUNDDOWN(D18*$G$26,0))</f>
        <v>0</v>
      </c>
      <c r="E13" s="64">
        <f t="shared" si="0"/>
        <v>0</v>
      </c>
      <c r="F13" s="64">
        <f t="shared" si="0"/>
        <v>0</v>
      </c>
      <c r="G13" s="64">
        <f t="shared" si="0"/>
        <v>0</v>
      </c>
      <c r="H13" s="64">
        <f t="shared" si="0"/>
        <v>0</v>
      </c>
      <c r="I13" s="64">
        <f t="shared" si="0"/>
        <v>0</v>
      </c>
    </row>
    <row r="14" spans="1:9" ht="19.5" customHeight="1">
      <c r="A14" s="47"/>
      <c r="B14" s="3" t="s">
        <v>7</v>
      </c>
      <c r="C14" s="64">
        <f>C24</f>
        <v>0</v>
      </c>
      <c r="D14" s="64">
        <f aca="true" t="shared" si="1" ref="D14:I14">D24</f>
        <v>0</v>
      </c>
      <c r="E14" s="64">
        <f t="shared" si="1"/>
        <v>0</v>
      </c>
      <c r="F14" s="64">
        <f t="shared" si="1"/>
        <v>0</v>
      </c>
      <c r="G14" s="64">
        <f t="shared" si="1"/>
        <v>0</v>
      </c>
      <c r="H14" s="64">
        <f t="shared" si="1"/>
        <v>0</v>
      </c>
      <c r="I14" s="64">
        <f t="shared" si="1"/>
        <v>0</v>
      </c>
    </row>
    <row r="15" spans="1:9" ht="19.5" customHeight="1">
      <c r="A15" s="47"/>
      <c r="B15" s="3" t="s">
        <v>8</v>
      </c>
      <c r="C15" s="66"/>
      <c r="D15" s="66"/>
      <c r="E15" s="66"/>
      <c r="F15" s="66"/>
      <c r="G15" s="66"/>
      <c r="H15" s="66"/>
      <c r="I15" s="67"/>
    </row>
    <row r="16" spans="1:9" ht="19.5" customHeight="1" thickBot="1">
      <c r="A16" s="38" t="s">
        <v>15</v>
      </c>
      <c r="B16" s="38"/>
      <c r="C16" s="68">
        <f>SUM(C6:C10)-SUM(C11:C15)</f>
        <v>0</v>
      </c>
      <c r="D16" s="68">
        <f aca="true" t="shared" si="2" ref="D16:I16">SUM(D6:D10)-SUM(D11:D15)</f>
        <v>0</v>
      </c>
      <c r="E16" s="68">
        <f t="shared" si="2"/>
        <v>0</v>
      </c>
      <c r="F16" s="68">
        <f t="shared" si="2"/>
        <v>0</v>
      </c>
      <c r="G16" s="68">
        <f t="shared" si="2"/>
        <v>0</v>
      </c>
      <c r="H16" s="68">
        <f t="shared" si="2"/>
        <v>0</v>
      </c>
      <c r="I16" s="69">
        <f t="shared" si="2"/>
        <v>0</v>
      </c>
    </row>
    <row r="17" spans="1:9" ht="19.5" customHeight="1">
      <c r="A17" s="9"/>
      <c r="B17" s="9"/>
      <c r="C17" s="10"/>
      <c r="D17" s="10"/>
      <c r="E17" s="10"/>
      <c r="F17" s="10"/>
      <c r="G17" s="10"/>
      <c r="H17" s="10"/>
      <c r="I17" s="10"/>
    </row>
    <row r="18" spans="1:9" ht="19.5" customHeight="1">
      <c r="A18" s="43" t="s">
        <v>14</v>
      </c>
      <c r="B18" s="43"/>
      <c r="C18" s="8">
        <f>SUM(C6:C10)</f>
        <v>0</v>
      </c>
      <c r="D18" s="8">
        <f aca="true" t="shared" si="3" ref="D18:I18">SUM(D6:D10)</f>
        <v>0</v>
      </c>
      <c r="E18" s="8">
        <f t="shared" si="3"/>
        <v>0</v>
      </c>
      <c r="F18" s="8">
        <f t="shared" si="3"/>
        <v>0</v>
      </c>
      <c r="G18" s="8">
        <f t="shared" si="3"/>
        <v>0</v>
      </c>
      <c r="H18" s="8">
        <f t="shared" si="3"/>
        <v>0</v>
      </c>
      <c r="I18" s="8">
        <f t="shared" si="3"/>
        <v>0</v>
      </c>
    </row>
    <row r="19" spans="1:9" ht="19.5" customHeight="1">
      <c r="A19" s="43" t="s">
        <v>13</v>
      </c>
      <c r="B19" s="43"/>
      <c r="C19" s="8">
        <f>C18-C10</f>
        <v>0</v>
      </c>
      <c r="D19" s="8">
        <f aca="true" t="shared" si="4" ref="D19:I19">D18-D10</f>
        <v>0</v>
      </c>
      <c r="E19" s="8">
        <f t="shared" si="4"/>
        <v>0</v>
      </c>
      <c r="F19" s="8">
        <f t="shared" si="4"/>
        <v>0</v>
      </c>
      <c r="G19" s="8">
        <f t="shared" si="4"/>
        <v>0</v>
      </c>
      <c r="H19" s="8">
        <f t="shared" si="4"/>
        <v>0</v>
      </c>
      <c r="I19" s="8">
        <f t="shared" si="4"/>
        <v>0</v>
      </c>
    </row>
    <row r="20" spans="1:9" ht="19.5" customHeight="1">
      <c r="A20" s="43" t="s">
        <v>16</v>
      </c>
      <c r="B20" s="43"/>
      <c r="C20" s="8">
        <f>C19-C11-C12-C13</f>
        <v>0</v>
      </c>
      <c r="D20" s="8">
        <f aca="true" t="shared" si="5" ref="D20:I20">D19-D11-D12-D13</f>
        <v>0</v>
      </c>
      <c r="E20" s="8">
        <f t="shared" si="5"/>
        <v>0</v>
      </c>
      <c r="F20" s="8">
        <f t="shared" si="5"/>
        <v>0</v>
      </c>
      <c r="G20" s="8">
        <f t="shared" si="5"/>
        <v>0</v>
      </c>
      <c r="H20" s="8">
        <f t="shared" si="5"/>
        <v>0</v>
      </c>
      <c r="I20" s="8">
        <f t="shared" si="5"/>
        <v>0</v>
      </c>
    </row>
    <row r="21" spans="1:9" ht="19.5" customHeight="1">
      <c r="A21" s="42" t="s">
        <v>28</v>
      </c>
      <c r="B21" s="42"/>
      <c r="C21" s="8">
        <f>ROUNDUP(C41,0)</f>
        <v>0</v>
      </c>
      <c r="D21" s="8">
        <f aca="true" t="shared" si="6" ref="D21:I21">ROUNDUP(D41,0)</f>
        <v>0</v>
      </c>
      <c r="E21" s="8">
        <f t="shared" si="6"/>
        <v>0</v>
      </c>
      <c r="F21" s="8">
        <f t="shared" si="6"/>
        <v>0</v>
      </c>
      <c r="G21" s="8">
        <f t="shared" si="6"/>
        <v>0</v>
      </c>
      <c r="H21" s="8">
        <f t="shared" si="6"/>
        <v>0</v>
      </c>
      <c r="I21" s="8">
        <f t="shared" si="6"/>
        <v>0</v>
      </c>
    </row>
    <row r="22" spans="1:9" ht="19.5" customHeight="1">
      <c r="A22" s="42" t="s">
        <v>29</v>
      </c>
      <c r="B22" s="42"/>
      <c r="C22" s="8">
        <f>IF(C20=0,0,C5*$C$45+$C$46)</f>
        <v>0</v>
      </c>
      <c r="D22" s="8">
        <f aca="true" t="shared" si="7" ref="D22:I22">IF(D20=0,0,D5*$C$45+$C$46)</f>
        <v>0</v>
      </c>
      <c r="E22" s="8">
        <f t="shared" si="7"/>
        <v>0</v>
      </c>
      <c r="F22" s="8">
        <f t="shared" si="7"/>
        <v>0</v>
      </c>
      <c r="G22" s="8">
        <f t="shared" si="7"/>
        <v>0</v>
      </c>
      <c r="H22" s="8">
        <f t="shared" si="7"/>
        <v>0</v>
      </c>
      <c r="I22" s="8">
        <f t="shared" si="7"/>
        <v>0</v>
      </c>
    </row>
    <row r="23" spans="1:9" ht="19.5" customHeight="1">
      <c r="A23" s="42" t="s">
        <v>30</v>
      </c>
      <c r="B23" s="42"/>
      <c r="C23" s="8">
        <f>C20-C21-C22</f>
        <v>0</v>
      </c>
      <c r="D23" s="8">
        <f aca="true" t="shared" si="8" ref="D23:I23">D20-D21-D22</f>
        <v>0</v>
      </c>
      <c r="E23" s="8">
        <f t="shared" si="8"/>
        <v>0</v>
      </c>
      <c r="F23" s="8">
        <f t="shared" si="8"/>
        <v>0</v>
      </c>
      <c r="G23" s="8">
        <f t="shared" si="8"/>
        <v>0</v>
      </c>
      <c r="H23" s="8">
        <f t="shared" si="8"/>
        <v>0</v>
      </c>
      <c r="I23" s="8">
        <f t="shared" si="8"/>
        <v>0</v>
      </c>
    </row>
    <row r="24" spans="1:9" ht="19.5" customHeight="1">
      <c r="A24" s="42" t="s">
        <v>31</v>
      </c>
      <c r="B24" s="42"/>
      <c r="C24" s="8">
        <f>ROUND(C42,-1)</f>
        <v>0</v>
      </c>
      <c r="D24" s="8">
        <f aca="true" t="shared" si="9" ref="D24:I24">ROUND(D42,-1)</f>
        <v>0</v>
      </c>
      <c r="E24" s="8">
        <f t="shared" si="9"/>
        <v>0</v>
      </c>
      <c r="F24" s="8">
        <f t="shared" si="9"/>
        <v>0</v>
      </c>
      <c r="G24" s="8">
        <f t="shared" si="9"/>
        <v>0</v>
      </c>
      <c r="H24" s="8">
        <f t="shared" si="9"/>
        <v>0</v>
      </c>
      <c r="I24" s="8">
        <f t="shared" si="9"/>
        <v>0</v>
      </c>
    </row>
    <row r="25" spans="1:9" ht="13.5">
      <c r="A25" s="11"/>
      <c r="B25" s="11"/>
      <c r="C25" s="12"/>
      <c r="D25" s="12"/>
      <c r="E25" s="12"/>
      <c r="F25" s="12"/>
      <c r="G25" s="12"/>
      <c r="H25" s="12"/>
      <c r="I25" s="12"/>
    </row>
    <row r="26" spans="3:5" ht="13.5">
      <c r="C26" t="s">
        <v>18</v>
      </c>
      <c r="E26" s="5"/>
    </row>
    <row r="27" ht="13.5">
      <c r="C27" t="s">
        <v>19</v>
      </c>
    </row>
    <row r="30" spans="1:6" ht="13.5">
      <c r="A30" t="s">
        <v>20</v>
      </c>
      <c r="F30" t="s">
        <v>24</v>
      </c>
    </row>
    <row r="31" spans="1:9" ht="13.5">
      <c r="A31" s="43" t="s">
        <v>16</v>
      </c>
      <c r="B31" s="43"/>
      <c r="C31" s="44" t="s">
        <v>23</v>
      </c>
      <c r="D31" s="44"/>
      <c r="F31" s="43" t="s">
        <v>30</v>
      </c>
      <c r="G31" s="43"/>
      <c r="H31" s="44" t="s">
        <v>23</v>
      </c>
      <c r="I31" s="44"/>
    </row>
    <row r="32" spans="1:9" ht="13.5">
      <c r="A32" s="3" t="s">
        <v>21</v>
      </c>
      <c r="B32" s="3" t="s">
        <v>22</v>
      </c>
      <c r="C32" s="44"/>
      <c r="D32" s="44"/>
      <c r="F32" s="3" t="s">
        <v>21</v>
      </c>
      <c r="G32" s="3" t="s">
        <v>22</v>
      </c>
      <c r="H32" s="44"/>
      <c r="I32" s="44"/>
    </row>
    <row r="33" spans="1:9" ht="13.5">
      <c r="A33" s="4">
        <v>0</v>
      </c>
      <c r="B33" s="4">
        <v>135416</v>
      </c>
      <c r="C33" s="6">
        <v>0</v>
      </c>
      <c r="D33" s="4">
        <v>54167</v>
      </c>
      <c r="F33" s="4">
        <v>0</v>
      </c>
      <c r="G33" s="4">
        <v>275000</v>
      </c>
      <c r="H33" s="6">
        <v>0.08</v>
      </c>
      <c r="I33" s="4">
        <v>0</v>
      </c>
    </row>
    <row r="34" spans="1:9" ht="13.5">
      <c r="A34" s="4">
        <f>+B33+1</f>
        <v>135417</v>
      </c>
      <c r="B34" s="4">
        <v>149999</v>
      </c>
      <c r="C34" s="6">
        <v>0.4</v>
      </c>
      <c r="D34" s="4">
        <v>0</v>
      </c>
      <c r="F34" s="4">
        <f>+G33+1</f>
        <v>275001</v>
      </c>
      <c r="G34" s="4">
        <v>658334</v>
      </c>
      <c r="H34" s="6">
        <v>0.16</v>
      </c>
      <c r="I34" s="4">
        <v>22000</v>
      </c>
    </row>
    <row r="35" spans="1:9" ht="13.5">
      <c r="A35" s="4">
        <f>+B34+1</f>
        <v>150000</v>
      </c>
      <c r="B35" s="4">
        <v>299999</v>
      </c>
      <c r="C35" s="6">
        <v>0.3</v>
      </c>
      <c r="D35" s="4">
        <v>15000</v>
      </c>
      <c r="F35" s="4">
        <f>+G34+1</f>
        <v>658335</v>
      </c>
      <c r="G35" s="4">
        <v>750000</v>
      </c>
      <c r="H35" s="6">
        <v>0.2</v>
      </c>
      <c r="I35" s="4">
        <v>48334</v>
      </c>
    </row>
    <row r="36" spans="1:9" ht="13.5">
      <c r="A36" s="4">
        <f>+B35+1</f>
        <v>300000</v>
      </c>
      <c r="B36" s="4">
        <v>549999</v>
      </c>
      <c r="C36" s="6">
        <v>0.2</v>
      </c>
      <c r="D36" s="4">
        <v>45000</v>
      </c>
      <c r="F36" s="4">
        <f>+G35+1</f>
        <v>750001</v>
      </c>
      <c r="G36" s="4">
        <v>1500000</v>
      </c>
      <c r="H36" s="6">
        <v>0.3</v>
      </c>
      <c r="I36" s="4">
        <v>123334</v>
      </c>
    </row>
    <row r="37" spans="1:9" ht="13.5">
      <c r="A37" s="4">
        <f>+B36+1</f>
        <v>550000</v>
      </c>
      <c r="B37" s="4">
        <v>833333</v>
      </c>
      <c r="C37" s="6">
        <v>0.1</v>
      </c>
      <c r="D37" s="4">
        <v>100000</v>
      </c>
      <c r="F37" s="4">
        <f>+G36+1</f>
        <v>1500001</v>
      </c>
      <c r="G37" s="4" t="s">
        <v>41</v>
      </c>
      <c r="H37" s="6">
        <v>0.37</v>
      </c>
      <c r="I37" s="4">
        <v>228334</v>
      </c>
    </row>
    <row r="38" spans="1:9" ht="13.5">
      <c r="A38" s="4">
        <f>+B37+1</f>
        <v>833334</v>
      </c>
      <c r="B38" s="4"/>
      <c r="C38" s="6">
        <v>0.05</v>
      </c>
      <c r="D38" s="4">
        <v>141667</v>
      </c>
      <c r="F38" s="7" t="s">
        <v>41</v>
      </c>
      <c r="G38" s="7"/>
      <c r="H38" s="41" t="s">
        <v>27</v>
      </c>
      <c r="I38" s="41"/>
    </row>
    <row r="39" ht="13.5">
      <c r="C39" t="s">
        <v>26</v>
      </c>
    </row>
    <row r="42" ht="13.5">
      <c r="A42" t="s">
        <v>32</v>
      </c>
    </row>
    <row r="43" spans="1:4" ht="13.5">
      <c r="A43" s="38" t="s">
        <v>34</v>
      </c>
      <c r="B43" s="38"/>
      <c r="C43" s="39" t="s">
        <v>37</v>
      </c>
      <c r="D43" s="40"/>
    </row>
    <row r="44" spans="1:4" ht="13.5">
      <c r="A44" s="38" t="s">
        <v>35</v>
      </c>
      <c r="B44" s="38"/>
      <c r="C44" s="39" t="s">
        <v>38</v>
      </c>
      <c r="D44" s="40"/>
    </row>
    <row r="45" spans="1:4" ht="13.5">
      <c r="A45" s="38" t="s">
        <v>36</v>
      </c>
      <c r="B45" s="38"/>
      <c r="C45" s="39" t="s">
        <v>37</v>
      </c>
      <c r="D45" s="40"/>
    </row>
  </sheetData>
  <mergeCells count="27">
    <mergeCell ref="A45:B45"/>
    <mergeCell ref="C43:D43"/>
    <mergeCell ref="C44:D44"/>
    <mergeCell ref="C45:D45"/>
    <mergeCell ref="A43:B43"/>
    <mergeCell ref="A44:B44"/>
    <mergeCell ref="H38:I38"/>
    <mergeCell ref="A22:B22"/>
    <mergeCell ref="A23:B23"/>
    <mergeCell ref="A24:B24"/>
    <mergeCell ref="A16:B16"/>
    <mergeCell ref="A19:B19"/>
    <mergeCell ref="A18:B18"/>
    <mergeCell ref="H31:I32"/>
    <mergeCell ref="A31:B31"/>
    <mergeCell ref="C31:D32"/>
    <mergeCell ref="F31:G31"/>
    <mergeCell ref="A20:B20"/>
    <mergeCell ref="A21:B21"/>
    <mergeCell ref="A1:G1"/>
    <mergeCell ref="H1:I1"/>
    <mergeCell ref="A6:A10"/>
    <mergeCell ref="A11:A15"/>
    <mergeCell ref="A3:B3"/>
    <mergeCell ref="A4:B4"/>
    <mergeCell ref="A5:B5"/>
    <mergeCell ref="A2:B2"/>
  </mergeCells>
  <dataValidations count="2">
    <dataValidation type="list" allowBlank="1" showInputMessage="1" showErrorMessage="1" sqref="C4">
      <formula1>C26:C27</formula1>
    </dataValidation>
    <dataValidation type="list" allowBlank="1" showInputMessage="1" showErrorMessage="1" sqref="D4:I4">
      <formula1>$C$26:$C$27</formula1>
    </dataValidation>
  </dataValidations>
  <printOptions/>
  <pageMargins left="0.75" right="0.75" top="1" bottom="1" header="0.512" footer="0.51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45"/>
  <sheetViews>
    <sheetView workbookViewId="0" topLeftCell="A1">
      <selection activeCell="C3" sqref="C3:I24"/>
    </sheetView>
  </sheetViews>
  <sheetFormatPr defaultColWidth="9.00390625" defaultRowHeight="13.5"/>
  <cols>
    <col min="3" max="3" width="10.50390625" style="0" bestFit="1" customWidth="1"/>
    <col min="7" max="7" width="9.875" style="0" bestFit="1" customWidth="1"/>
  </cols>
  <sheetData>
    <row r="1" spans="1:9" ht="39.75" customHeight="1">
      <c r="A1" s="45" t="s">
        <v>33</v>
      </c>
      <c r="B1" s="45"/>
      <c r="C1" s="45"/>
      <c r="D1" s="45"/>
      <c r="E1" s="45"/>
      <c r="F1" s="45"/>
      <c r="G1" s="45"/>
      <c r="H1" s="46"/>
      <c r="I1" s="46"/>
    </row>
    <row r="2" spans="1:9" ht="18.75" customHeight="1">
      <c r="A2" s="48" t="s">
        <v>39</v>
      </c>
      <c r="B2" s="49"/>
      <c r="C2" s="13">
        <v>1</v>
      </c>
      <c r="D2" s="13">
        <v>2</v>
      </c>
      <c r="E2" s="13">
        <v>3</v>
      </c>
      <c r="F2" s="13">
        <v>4</v>
      </c>
      <c r="G2" s="13">
        <v>5</v>
      </c>
      <c r="H2" s="13">
        <v>6</v>
      </c>
      <c r="I2" s="13">
        <v>7</v>
      </c>
    </row>
    <row r="3" spans="1:10" ht="19.5" customHeight="1">
      <c r="A3" s="38" t="s">
        <v>9</v>
      </c>
      <c r="B3" s="38"/>
      <c r="C3" s="2"/>
      <c r="D3" s="2"/>
      <c r="E3" s="2"/>
      <c r="F3" s="2"/>
      <c r="G3" s="2"/>
      <c r="H3" s="2"/>
      <c r="I3" s="16"/>
      <c r="J3" s="1"/>
    </row>
    <row r="4" spans="1:10" ht="19.5" customHeight="1">
      <c r="A4" s="38" t="s">
        <v>10</v>
      </c>
      <c r="B4" s="38"/>
      <c r="C4" s="2"/>
      <c r="D4" s="2"/>
      <c r="E4" s="2"/>
      <c r="F4" s="2"/>
      <c r="G4" s="2"/>
      <c r="H4" s="2"/>
      <c r="I4" s="16"/>
      <c r="J4" s="1"/>
    </row>
    <row r="5" spans="1:10" ht="19.5" customHeight="1">
      <c r="A5" s="38" t="s">
        <v>17</v>
      </c>
      <c r="B5" s="38"/>
      <c r="C5" s="60"/>
      <c r="D5" s="60"/>
      <c r="E5" s="60"/>
      <c r="F5" s="60"/>
      <c r="G5" s="60"/>
      <c r="H5" s="60"/>
      <c r="I5" s="61"/>
      <c r="J5" s="1"/>
    </row>
    <row r="6" spans="1:9" ht="19.5" customHeight="1">
      <c r="A6" s="47" t="s">
        <v>11</v>
      </c>
      <c r="B6" s="3" t="s">
        <v>0</v>
      </c>
      <c r="C6" s="62"/>
      <c r="D6" s="62"/>
      <c r="E6" s="62"/>
      <c r="F6" s="62"/>
      <c r="G6" s="62"/>
      <c r="H6" s="62"/>
      <c r="I6" s="63"/>
    </row>
    <row r="7" spans="1:9" ht="19.5" customHeight="1">
      <c r="A7" s="47"/>
      <c r="B7" s="3" t="s">
        <v>1</v>
      </c>
      <c r="C7" s="64"/>
      <c r="D7" s="64"/>
      <c r="E7" s="64"/>
      <c r="F7" s="64"/>
      <c r="G7" s="64"/>
      <c r="H7" s="64"/>
      <c r="I7" s="65"/>
    </row>
    <row r="8" spans="1:9" ht="19.5" customHeight="1">
      <c r="A8" s="47"/>
      <c r="B8" s="3" t="s">
        <v>2</v>
      </c>
      <c r="C8" s="64"/>
      <c r="D8" s="64"/>
      <c r="E8" s="64"/>
      <c r="F8" s="64"/>
      <c r="G8" s="64"/>
      <c r="H8" s="64"/>
      <c r="I8" s="65"/>
    </row>
    <row r="9" spans="1:9" ht="19.5" customHeight="1">
      <c r="A9" s="47"/>
      <c r="B9" s="3" t="s">
        <v>42</v>
      </c>
      <c r="C9" s="64"/>
      <c r="D9" s="64"/>
      <c r="E9" s="64"/>
      <c r="F9" s="64"/>
      <c r="G9" s="64"/>
      <c r="H9" s="64"/>
      <c r="I9" s="65"/>
    </row>
    <row r="10" spans="1:9" ht="19.5" customHeight="1">
      <c r="A10" s="47"/>
      <c r="B10" s="3" t="s">
        <v>3</v>
      </c>
      <c r="C10" s="66"/>
      <c r="D10" s="66"/>
      <c r="E10" s="66"/>
      <c r="F10" s="66"/>
      <c r="G10" s="66"/>
      <c r="H10" s="66"/>
      <c r="I10" s="67"/>
    </row>
    <row r="11" spans="1:9" ht="19.5" customHeight="1">
      <c r="A11" s="47" t="s">
        <v>12</v>
      </c>
      <c r="B11" s="3" t="s">
        <v>4</v>
      </c>
      <c r="C11" s="62"/>
      <c r="D11" s="62"/>
      <c r="E11" s="62"/>
      <c r="F11" s="62"/>
      <c r="G11" s="62"/>
      <c r="H11" s="62"/>
      <c r="I11" s="63"/>
    </row>
    <row r="12" spans="1:9" ht="19.5" customHeight="1">
      <c r="A12" s="47"/>
      <c r="B12" s="3" t="s">
        <v>5</v>
      </c>
      <c r="C12" s="64"/>
      <c r="D12" s="64"/>
      <c r="E12" s="64"/>
      <c r="F12" s="64"/>
      <c r="G12" s="64"/>
      <c r="H12" s="64"/>
      <c r="I12" s="65"/>
    </row>
    <row r="13" spans="1:9" ht="19.5" customHeight="1">
      <c r="A13" s="47"/>
      <c r="B13" s="3" t="s">
        <v>6</v>
      </c>
      <c r="C13" s="64">
        <f>IF(C4="役員",0,ROUNDDOWN(C18*$G$26,0))</f>
        <v>0</v>
      </c>
      <c r="D13" s="64">
        <f aca="true" t="shared" si="0" ref="D13:I13">IF(D4="役員",0,ROUNDDOWN(D18*$G$26,0))</f>
        <v>0</v>
      </c>
      <c r="E13" s="64">
        <f t="shared" si="0"/>
        <v>0</v>
      </c>
      <c r="F13" s="64">
        <f t="shared" si="0"/>
        <v>0</v>
      </c>
      <c r="G13" s="64">
        <f t="shared" si="0"/>
        <v>0</v>
      </c>
      <c r="H13" s="64">
        <f t="shared" si="0"/>
        <v>0</v>
      </c>
      <c r="I13" s="64">
        <f t="shared" si="0"/>
        <v>0</v>
      </c>
    </row>
    <row r="14" spans="1:9" ht="19.5" customHeight="1">
      <c r="A14" s="47"/>
      <c r="B14" s="3" t="s">
        <v>7</v>
      </c>
      <c r="C14" s="64">
        <f>C24</f>
        <v>0</v>
      </c>
      <c r="D14" s="64">
        <f aca="true" t="shared" si="1" ref="D14:I14">D24</f>
        <v>0</v>
      </c>
      <c r="E14" s="64">
        <f t="shared" si="1"/>
        <v>0</v>
      </c>
      <c r="F14" s="64">
        <f t="shared" si="1"/>
        <v>0</v>
      </c>
      <c r="G14" s="64">
        <f t="shared" si="1"/>
        <v>0</v>
      </c>
      <c r="H14" s="64">
        <f t="shared" si="1"/>
        <v>0</v>
      </c>
      <c r="I14" s="64">
        <f t="shared" si="1"/>
        <v>0</v>
      </c>
    </row>
    <row r="15" spans="1:9" ht="19.5" customHeight="1">
      <c r="A15" s="47"/>
      <c r="B15" s="3" t="s">
        <v>8</v>
      </c>
      <c r="C15" s="66"/>
      <c r="D15" s="66"/>
      <c r="E15" s="66"/>
      <c r="F15" s="66"/>
      <c r="G15" s="66"/>
      <c r="H15" s="66"/>
      <c r="I15" s="67"/>
    </row>
    <row r="16" spans="1:9" ht="19.5" customHeight="1" thickBot="1">
      <c r="A16" s="38" t="s">
        <v>15</v>
      </c>
      <c r="B16" s="38"/>
      <c r="C16" s="68">
        <f>SUM(C6:C10)-SUM(C11:C15)</f>
        <v>0</v>
      </c>
      <c r="D16" s="68">
        <f aca="true" t="shared" si="2" ref="D16:I16">SUM(D6:D10)-SUM(D11:D15)</f>
        <v>0</v>
      </c>
      <c r="E16" s="68">
        <f t="shared" si="2"/>
        <v>0</v>
      </c>
      <c r="F16" s="68">
        <f t="shared" si="2"/>
        <v>0</v>
      </c>
      <c r="G16" s="68">
        <f t="shared" si="2"/>
        <v>0</v>
      </c>
      <c r="H16" s="68">
        <f t="shared" si="2"/>
        <v>0</v>
      </c>
      <c r="I16" s="69">
        <f t="shared" si="2"/>
        <v>0</v>
      </c>
    </row>
    <row r="17" spans="1:9" ht="19.5" customHeight="1">
      <c r="A17" s="9"/>
      <c r="B17" s="9"/>
      <c r="C17" s="10"/>
      <c r="D17" s="10"/>
      <c r="E17" s="10"/>
      <c r="F17" s="10"/>
      <c r="G17" s="10"/>
      <c r="H17" s="10"/>
      <c r="I17" s="10"/>
    </row>
    <row r="18" spans="1:9" ht="19.5" customHeight="1">
      <c r="A18" s="43" t="s">
        <v>14</v>
      </c>
      <c r="B18" s="43"/>
      <c r="C18" s="8">
        <f>SUM(C6:C10)</f>
        <v>0</v>
      </c>
      <c r="D18" s="8">
        <f aca="true" t="shared" si="3" ref="D18:I18">SUM(D6:D10)</f>
        <v>0</v>
      </c>
      <c r="E18" s="8">
        <f t="shared" si="3"/>
        <v>0</v>
      </c>
      <c r="F18" s="8">
        <f t="shared" si="3"/>
        <v>0</v>
      </c>
      <c r="G18" s="8">
        <f t="shared" si="3"/>
        <v>0</v>
      </c>
      <c r="H18" s="8">
        <f t="shared" si="3"/>
        <v>0</v>
      </c>
      <c r="I18" s="8">
        <f t="shared" si="3"/>
        <v>0</v>
      </c>
    </row>
    <row r="19" spans="1:9" ht="19.5" customHeight="1">
      <c r="A19" s="43" t="s">
        <v>13</v>
      </c>
      <c r="B19" s="43"/>
      <c r="C19" s="8">
        <f>C18-C10</f>
        <v>0</v>
      </c>
      <c r="D19" s="8">
        <f aca="true" t="shared" si="4" ref="D19:I19">D18-D10</f>
        <v>0</v>
      </c>
      <c r="E19" s="8">
        <f t="shared" si="4"/>
        <v>0</v>
      </c>
      <c r="F19" s="8">
        <f t="shared" si="4"/>
        <v>0</v>
      </c>
      <c r="G19" s="8">
        <f t="shared" si="4"/>
        <v>0</v>
      </c>
      <c r="H19" s="8">
        <f t="shared" si="4"/>
        <v>0</v>
      </c>
      <c r="I19" s="8">
        <f t="shared" si="4"/>
        <v>0</v>
      </c>
    </row>
    <row r="20" spans="1:9" ht="19.5" customHeight="1">
      <c r="A20" s="43" t="s">
        <v>16</v>
      </c>
      <c r="B20" s="43"/>
      <c r="C20" s="8">
        <f>C19-C11-C12-C13</f>
        <v>0</v>
      </c>
      <c r="D20" s="8">
        <f aca="true" t="shared" si="5" ref="D20:I20">D19-D11-D12-D13</f>
        <v>0</v>
      </c>
      <c r="E20" s="8">
        <f t="shared" si="5"/>
        <v>0</v>
      </c>
      <c r="F20" s="8">
        <f t="shared" si="5"/>
        <v>0</v>
      </c>
      <c r="G20" s="8">
        <f t="shared" si="5"/>
        <v>0</v>
      </c>
      <c r="H20" s="8">
        <f t="shared" si="5"/>
        <v>0</v>
      </c>
      <c r="I20" s="8">
        <f t="shared" si="5"/>
        <v>0</v>
      </c>
    </row>
    <row r="21" spans="1:9" ht="19.5" customHeight="1">
      <c r="A21" s="42" t="s">
        <v>28</v>
      </c>
      <c r="B21" s="42"/>
      <c r="C21" s="8">
        <f>ROUNDUP(C41,0)</f>
        <v>0</v>
      </c>
      <c r="D21" s="8">
        <f aca="true" t="shared" si="6" ref="D21:I21">ROUNDUP(D41,0)</f>
        <v>0</v>
      </c>
      <c r="E21" s="8">
        <f t="shared" si="6"/>
        <v>0</v>
      </c>
      <c r="F21" s="8">
        <f t="shared" si="6"/>
        <v>0</v>
      </c>
      <c r="G21" s="8">
        <f t="shared" si="6"/>
        <v>0</v>
      </c>
      <c r="H21" s="8">
        <f t="shared" si="6"/>
        <v>0</v>
      </c>
      <c r="I21" s="8">
        <f t="shared" si="6"/>
        <v>0</v>
      </c>
    </row>
    <row r="22" spans="1:9" ht="19.5" customHeight="1">
      <c r="A22" s="42" t="s">
        <v>29</v>
      </c>
      <c r="B22" s="42"/>
      <c r="C22" s="8">
        <f>IF(C20=0,0,C5*$C$45+$C$46)</f>
        <v>0</v>
      </c>
      <c r="D22" s="8">
        <f aca="true" t="shared" si="7" ref="D22:I22">IF(D20=0,0,D5*$C$45+$C$46)</f>
        <v>0</v>
      </c>
      <c r="E22" s="8">
        <f t="shared" si="7"/>
        <v>0</v>
      </c>
      <c r="F22" s="8">
        <f t="shared" si="7"/>
        <v>0</v>
      </c>
      <c r="G22" s="8">
        <f t="shared" si="7"/>
        <v>0</v>
      </c>
      <c r="H22" s="8">
        <f t="shared" si="7"/>
        <v>0</v>
      </c>
      <c r="I22" s="8">
        <f t="shared" si="7"/>
        <v>0</v>
      </c>
    </row>
    <row r="23" spans="1:9" ht="19.5" customHeight="1">
      <c r="A23" s="42" t="s">
        <v>30</v>
      </c>
      <c r="B23" s="42"/>
      <c r="C23" s="8">
        <f>C20-C21-C22</f>
        <v>0</v>
      </c>
      <c r="D23" s="8">
        <f aca="true" t="shared" si="8" ref="D23:I23">D20-D21-D22</f>
        <v>0</v>
      </c>
      <c r="E23" s="8">
        <f t="shared" si="8"/>
        <v>0</v>
      </c>
      <c r="F23" s="8">
        <f t="shared" si="8"/>
        <v>0</v>
      </c>
      <c r="G23" s="8">
        <f t="shared" si="8"/>
        <v>0</v>
      </c>
      <c r="H23" s="8">
        <f t="shared" si="8"/>
        <v>0</v>
      </c>
      <c r="I23" s="8">
        <f t="shared" si="8"/>
        <v>0</v>
      </c>
    </row>
    <row r="24" spans="1:9" ht="19.5" customHeight="1">
      <c r="A24" s="42" t="s">
        <v>31</v>
      </c>
      <c r="B24" s="42"/>
      <c r="C24" s="8">
        <f>ROUND(C42,-1)</f>
        <v>0</v>
      </c>
      <c r="D24" s="8">
        <f aca="true" t="shared" si="9" ref="D24:I24">ROUND(D42,-1)</f>
        <v>0</v>
      </c>
      <c r="E24" s="8">
        <f t="shared" si="9"/>
        <v>0</v>
      </c>
      <c r="F24" s="8">
        <f t="shared" si="9"/>
        <v>0</v>
      </c>
      <c r="G24" s="8">
        <f t="shared" si="9"/>
        <v>0</v>
      </c>
      <c r="H24" s="8">
        <f t="shared" si="9"/>
        <v>0</v>
      </c>
      <c r="I24" s="8">
        <f t="shared" si="9"/>
        <v>0</v>
      </c>
    </row>
    <row r="25" spans="1:9" ht="13.5">
      <c r="A25" s="11"/>
      <c r="B25" s="11"/>
      <c r="C25" s="12"/>
      <c r="D25" s="12"/>
      <c r="E25" s="12"/>
      <c r="F25" s="12"/>
      <c r="G25" s="12"/>
      <c r="H25" s="12"/>
      <c r="I25" s="12"/>
    </row>
    <row r="26" spans="3:5" ht="13.5">
      <c r="C26" t="s">
        <v>18</v>
      </c>
      <c r="E26" s="5"/>
    </row>
    <row r="27" ht="13.5">
      <c r="C27" t="s">
        <v>19</v>
      </c>
    </row>
    <row r="30" spans="1:6" ht="13.5">
      <c r="A30" t="s">
        <v>20</v>
      </c>
      <c r="F30" t="s">
        <v>24</v>
      </c>
    </row>
    <row r="31" spans="1:9" ht="13.5">
      <c r="A31" s="43" t="s">
        <v>16</v>
      </c>
      <c r="B31" s="43"/>
      <c r="C31" s="44" t="s">
        <v>23</v>
      </c>
      <c r="D31" s="44"/>
      <c r="F31" s="43" t="s">
        <v>30</v>
      </c>
      <c r="G31" s="43"/>
      <c r="H31" s="44" t="s">
        <v>23</v>
      </c>
      <c r="I31" s="44"/>
    </row>
    <row r="32" spans="1:9" ht="13.5">
      <c r="A32" s="3" t="s">
        <v>21</v>
      </c>
      <c r="B32" s="3" t="s">
        <v>22</v>
      </c>
      <c r="C32" s="44"/>
      <c r="D32" s="44"/>
      <c r="F32" s="3" t="s">
        <v>21</v>
      </c>
      <c r="G32" s="3" t="s">
        <v>22</v>
      </c>
      <c r="H32" s="44"/>
      <c r="I32" s="44"/>
    </row>
    <row r="33" spans="1:9" ht="13.5">
      <c r="A33" s="4">
        <v>0</v>
      </c>
      <c r="B33" s="4">
        <v>135416</v>
      </c>
      <c r="C33" s="6">
        <v>0</v>
      </c>
      <c r="D33" s="4">
        <v>54167</v>
      </c>
      <c r="F33" s="4">
        <v>0</v>
      </c>
      <c r="G33" s="4">
        <v>275000</v>
      </c>
      <c r="H33" s="6">
        <v>0.08</v>
      </c>
      <c r="I33" s="4">
        <v>0</v>
      </c>
    </row>
    <row r="34" spans="1:9" ht="13.5">
      <c r="A34" s="4">
        <f>+B33+1</f>
        <v>135417</v>
      </c>
      <c r="B34" s="4">
        <v>149999</v>
      </c>
      <c r="C34" s="6">
        <v>0.4</v>
      </c>
      <c r="D34" s="4">
        <v>0</v>
      </c>
      <c r="F34" s="4">
        <f>+G33+1</f>
        <v>275001</v>
      </c>
      <c r="G34" s="4">
        <v>658334</v>
      </c>
      <c r="H34" s="6">
        <v>0.16</v>
      </c>
      <c r="I34" s="4">
        <v>22000</v>
      </c>
    </row>
    <row r="35" spans="1:9" ht="13.5">
      <c r="A35" s="4">
        <f>+B34+1</f>
        <v>150000</v>
      </c>
      <c r="B35" s="4">
        <v>299999</v>
      </c>
      <c r="C35" s="6">
        <v>0.3</v>
      </c>
      <c r="D35" s="4">
        <v>15000</v>
      </c>
      <c r="F35" s="4">
        <f>+G34+1</f>
        <v>658335</v>
      </c>
      <c r="G35" s="4">
        <v>750000</v>
      </c>
      <c r="H35" s="6">
        <v>0.2</v>
      </c>
      <c r="I35" s="4">
        <v>48334</v>
      </c>
    </row>
    <row r="36" spans="1:9" ht="13.5">
      <c r="A36" s="4">
        <f>+B35+1</f>
        <v>300000</v>
      </c>
      <c r="B36" s="4">
        <v>549999</v>
      </c>
      <c r="C36" s="6">
        <v>0.2</v>
      </c>
      <c r="D36" s="4">
        <v>45000</v>
      </c>
      <c r="F36" s="4">
        <f>+G35+1</f>
        <v>750001</v>
      </c>
      <c r="G36" s="4">
        <v>1500000</v>
      </c>
      <c r="H36" s="6">
        <v>0.3</v>
      </c>
      <c r="I36" s="4">
        <v>123334</v>
      </c>
    </row>
    <row r="37" spans="1:9" ht="13.5">
      <c r="A37" s="4">
        <f>+B36+1</f>
        <v>550000</v>
      </c>
      <c r="B37" s="4">
        <v>833333</v>
      </c>
      <c r="C37" s="6">
        <v>0.1</v>
      </c>
      <c r="D37" s="4">
        <v>100000</v>
      </c>
      <c r="F37" s="4">
        <f>+G36+1</f>
        <v>1500001</v>
      </c>
      <c r="G37" s="4" t="s">
        <v>25</v>
      </c>
      <c r="H37" s="6">
        <v>0.37</v>
      </c>
      <c r="I37" s="4">
        <v>228334</v>
      </c>
    </row>
    <row r="38" spans="1:9" ht="13.5">
      <c r="A38" s="4">
        <f>+B37+1</f>
        <v>833334</v>
      </c>
      <c r="B38" s="4"/>
      <c r="C38" s="6">
        <v>0.05</v>
      </c>
      <c r="D38" s="4">
        <v>141667</v>
      </c>
      <c r="F38" s="7" t="s">
        <v>25</v>
      </c>
      <c r="G38" s="7"/>
      <c r="H38" s="41" t="s">
        <v>27</v>
      </c>
      <c r="I38" s="41"/>
    </row>
    <row r="39" ht="13.5">
      <c r="C39" t="s">
        <v>26</v>
      </c>
    </row>
    <row r="42" ht="13.5">
      <c r="A42" t="s">
        <v>32</v>
      </c>
    </row>
    <row r="43" spans="1:4" ht="13.5">
      <c r="A43" s="38" t="s">
        <v>34</v>
      </c>
      <c r="B43" s="38"/>
      <c r="C43" s="39" t="s">
        <v>37</v>
      </c>
      <c r="D43" s="40"/>
    </row>
    <row r="44" spans="1:4" ht="13.5">
      <c r="A44" s="38" t="s">
        <v>35</v>
      </c>
      <c r="B44" s="38"/>
      <c r="C44" s="39" t="s">
        <v>38</v>
      </c>
      <c r="D44" s="40"/>
    </row>
    <row r="45" spans="1:4" ht="13.5">
      <c r="A45" s="38" t="s">
        <v>36</v>
      </c>
      <c r="B45" s="38"/>
      <c r="C45" s="39" t="s">
        <v>37</v>
      </c>
      <c r="D45" s="40"/>
    </row>
  </sheetData>
  <mergeCells count="27">
    <mergeCell ref="A1:G1"/>
    <mergeCell ref="H1:I1"/>
    <mergeCell ref="A6:A10"/>
    <mergeCell ref="A11:A15"/>
    <mergeCell ref="A3:B3"/>
    <mergeCell ref="A4:B4"/>
    <mergeCell ref="A5:B5"/>
    <mergeCell ref="A2:B2"/>
    <mergeCell ref="A16:B16"/>
    <mergeCell ref="A19:B19"/>
    <mergeCell ref="A18:B18"/>
    <mergeCell ref="H31:I32"/>
    <mergeCell ref="A31:B31"/>
    <mergeCell ref="C31:D32"/>
    <mergeCell ref="F31:G31"/>
    <mergeCell ref="A20:B20"/>
    <mergeCell ref="A21:B21"/>
    <mergeCell ref="H38:I38"/>
    <mergeCell ref="A22:B22"/>
    <mergeCell ref="A23:B23"/>
    <mergeCell ref="A24:B24"/>
    <mergeCell ref="A45:B45"/>
    <mergeCell ref="C43:D43"/>
    <mergeCell ref="C44:D44"/>
    <mergeCell ref="C45:D45"/>
    <mergeCell ref="A43:B43"/>
    <mergeCell ref="A44:B44"/>
  </mergeCells>
  <dataValidations count="2">
    <dataValidation type="list" allowBlank="1" showInputMessage="1" showErrorMessage="1" sqref="C4">
      <formula1>C26:C27</formula1>
    </dataValidation>
    <dataValidation type="list" allowBlank="1" showInputMessage="1" showErrorMessage="1" sqref="D4:I4">
      <formula1>$C$26:$C$27</formula1>
    </dataValidation>
  </dataValidations>
  <printOptions/>
  <pageMargins left="0.75" right="0.75" top="1" bottom="1" header="0.512" footer="0.51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45"/>
  <sheetViews>
    <sheetView workbookViewId="0" topLeftCell="A1">
      <selection activeCell="C3" sqref="C3:I24"/>
    </sheetView>
  </sheetViews>
  <sheetFormatPr defaultColWidth="9.00390625" defaultRowHeight="13.5"/>
  <cols>
    <col min="3" max="3" width="10.50390625" style="0" bestFit="1" customWidth="1"/>
    <col min="7" max="7" width="9.875" style="0" bestFit="1" customWidth="1"/>
  </cols>
  <sheetData>
    <row r="1" spans="1:9" ht="39.75" customHeight="1">
      <c r="A1" s="45" t="s">
        <v>33</v>
      </c>
      <c r="B1" s="45"/>
      <c r="C1" s="45"/>
      <c r="D1" s="45"/>
      <c r="E1" s="45"/>
      <c r="F1" s="45"/>
      <c r="G1" s="45"/>
      <c r="H1" s="46"/>
      <c r="I1" s="46"/>
    </row>
    <row r="2" spans="1:9" ht="18.75" customHeight="1">
      <c r="A2" s="48" t="s">
        <v>40</v>
      </c>
      <c r="B2" s="49"/>
      <c r="C2" s="13">
        <v>1</v>
      </c>
      <c r="D2" s="13">
        <v>2</v>
      </c>
      <c r="E2" s="13">
        <v>3</v>
      </c>
      <c r="F2" s="13">
        <v>4</v>
      </c>
      <c r="G2" s="13">
        <v>5</v>
      </c>
      <c r="H2" s="13">
        <v>6</v>
      </c>
      <c r="I2" s="13">
        <v>7</v>
      </c>
    </row>
    <row r="3" spans="1:10" ht="19.5" customHeight="1">
      <c r="A3" s="38" t="s">
        <v>9</v>
      </c>
      <c r="B3" s="38"/>
      <c r="C3" s="2"/>
      <c r="D3" s="2"/>
      <c r="E3" s="2"/>
      <c r="F3" s="2"/>
      <c r="G3" s="2"/>
      <c r="H3" s="2"/>
      <c r="I3" s="16"/>
      <c r="J3" s="1"/>
    </row>
    <row r="4" spans="1:10" ht="19.5" customHeight="1">
      <c r="A4" s="38" t="s">
        <v>10</v>
      </c>
      <c r="B4" s="38"/>
      <c r="C4" s="2"/>
      <c r="D4" s="2"/>
      <c r="E4" s="2"/>
      <c r="F4" s="2"/>
      <c r="G4" s="2"/>
      <c r="H4" s="2"/>
      <c r="I4" s="16"/>
      <c r="J4" s="1"/>
    </row>
    <row r="5" spans="1:10" ht="19.5" customHeight="1">
      <c r="A5" s="38" t="s">
        <v>17</v>
      </c>
      <c r="B5" s="38"/>
      <c r="C5" s="60"/>
      <c r="D5" s="60"/>
      <c r="E5" s="60"/>
      <c r="F5" s="60"/>
      <c r="G5" s="60"/>
      <c r="H5" s="60"/>
      <c r="I5" s="61"/>
      <c r="J5" s="1"/>
    </row>
    <row r="6" spans="1:9" ht="19.5" customHeight="1">
      <c r="A6" s="47" t="s">
        <v>11</v>
      </c>
      <c r="B6" s="3" t="s">
        <v>0</v>
      </c>
      <c r="C6" s="62"/>
      <c r="D6" s="62"/>
      <c r="E6" s="62"/>
      <c r="F6" s="62"/>
      <c r="G6" s="62"/>
      <c r="H6" s="62"/>
      <c r="I6" s="63"/>
    </row>
    <row r="7" spans="1:9" ht="19.5" customHeight="1">
      <c r="A7" s="47"/>
      <c r="B7" s="3" t="s">
        <v>1</v>
      </c>
      <c r="C7" s="64"/>
      <c r="D7" s="64"/>
      <c r="E7" s="64"/>
      <c r="F7" s="64"/>
      <c r="G7" s="64"/>
      <c r="H7" s="64"/>
      <c r="I7" s="65"/>
    </row>
    <row r="8" spans="1:9" ht="19.5" customHeight="1">
      <c r="A8" s="47"/>
      <c r="B8" s="3" t="s">
        <v>2</v>
      </c>
      <c r="C8" s="64"/>
      <c r="D8" s="64"/>
      <c r="E8" s="64"/>
      <c r="F8" s="64"/>
      <c r="G8" s="64"/>
      <c r="H8" s="64"/>
      <c r="I8" s="65"/>
    </row>
    <row r="9" spans="1:9" ht="19.5" customHeight="1">
      <c r="A9" s="47"/>
      <c r="B9" s="3" t="s">
        <v>42</v>
      </c>
      <c r="C9" s="64"/>
      <c r="D9" s="64"/>
      <c r="E9" s="64"/>
      <c r="F9" s="64"/>
      <c r="G9" s="64"/>
      <c r="H9" s="64"/>
      <c r="I9" s="65"/>
    </row>
    <row r="10" spans="1:9" ht="19.5" customHeight="1">
      <c r="A10" s="47"/>
      <c r="B10" s="3" t="s">
        <v>3</v>
      </c>
      <c r="C10" s="66"/>
      <c r="D10" s="66"/>
      <c r="E10" s="66"/>
      <c r="F10" s="66"/>
      <c r="G10" s="66"/>
      <c r="H10" s="66"/>
      <c r="I10" s="67"/>
    </row>
    <row r="11" spans="1:9" ht="19.5" customHeight="1">
      <c r="A11" s="47" t="s">
        <v>12</v>
      </c>
      <c r="B11" s="3" t="s">
        <v>4</v>
      </c>
      <c r="C11" s="62"/>
      <c r="D11" s="62"/>
      <c r="E11" s="62"/>
      <c r="F11" s="62"/>
      <c r="G11" s="62"/>
      <c r="H11" s="62"/>
      <c r="I11" s="63"/>
    </row>
    <row r="12" spans="1:9" ht="19.5" customHeight="1">
      <c r="A12" s="47"/>
      <c r="B12" s="3" t="s">
        <v>5</v>
      </c>
      <c r="C12" s="64"/>
      <c r="D12" s="64"/>
      <c r="E12" s="64"/>
      <c r="F12" s="64"/>
      <c r="G12" s="64"/>
      <c r="H12" s="64"/>
      <c r="I12" s="65"/>
    </row>
    <row r="13" spans="1:9" ht="19.5" customHeight="1">
      <c r="A13" s="47"/>
      <c r="B13" s="3" t="s">
        <v>6</v>
      </c>
      <c r="C13" s="64">
        <f>IF(C4="役員",0,ROUNDDOWN(C18*$G$26,0))</f>
        <v>0</v>
      </c>
      <c r="D13" s="64">
        <f aca="true" t="shared" si="0" ref="D13:I13">IF(D4="役員",0,ROUNDDOWN(D18*$G$26,0))</f>
        <v>0</v>
      </c>
      <c r="E13" s="64">
        <f t="shared" si="0"/>
        <v>0</v>
      </c>
      <c r="F13" s="64">
        <f t="shared" si="0"/>
        <v>0</v>
      </c>
      <c r="G13" s="64">
        <f t="shared" si="0"/>
        <v>0</v>
      </c>
      <c r="H13" s="64">
        <f t="shared" si="0"/>
        <v>0</v>
      </c>
      <c r="I13" s="64">
        <f t="shared" si="0"/>
        <v>0</v>
      </c>
    </row>
    <row r="14" spans="1:9" ht="19.5" customHeight="1">
      <c r="A14" s="47"/>
      <c r="B14" s="3" t="s">
        <v>7</v>
      </c>
      <c r="C14" s="64">
        <f>C24</f>
        <v>0</v>
      </c>
      <c r="D14" s="64">
        <f aca="true" t="shared" si="1" ref="D14:I14">D24</f>
        <v>0</v>
      </c>
      <c r="E14" s="64">
        <f t="shared" si="1"/>
        <v>0</v>
      </c>
      <c r="F14" s="64">
        <f t="shared" si="1"/>
        <v>0</v>
      </c>
      <c r="G14" s="64">
        <f t="shared" si="1"/>
        <v>0</v>
      </c>
      <c r="H14" s="64">
        <f t="shared" si="1"/>
        <v>0</v>
      </c>
      <c r="I14" s="64">
        <f t="shared" si="1"/>
        <v>0</v>
      </c>
    </row>
    <row r="15" spans="1:9" ht="19.5" customHeight="1">
      <c r="A15" s="47"/>
      <c r="B15" s="3" t="s">
        <v>8</v>
      </c>
      <c r="C15" s="66"/>
      <c r="D15" s="66"/>
      <c r="E15" s="66"/>
      <c r="F15" s="66"/>
      <c r="G15" s="66"/>
      <c r="H15" s="66"/>
      <c r="I15" s="67"/>
    </row>
    <row r="16" spans="1:9" ht="19.5" customHeight="1" thickBot="1">
      <c r="A16" s="38" t="s">
        <v>15</v>
      </c>
      <c r="B16" s="38"/>
      <c r="C16" s="68">
        <f>SUM(C6:C10)-SUM(C11:C15)</f>
        <v>0</v>
      </c>
      <c r="D16" s="68">
        <f aca="true" t="shared" si="2" ref="D16:I16">SUM(D6:D10)-SUM(D11:D15)</f>
        <v>0</v>
      </c>
      <c r="E16" s="68">
        <f t="shared" si="2"/>
        <v>0</v>
      </c>
      <c r="F16" s="68">
        <f t="shared" si="2"/>
        <v>0</v>
      </c>
      <c r="G16" s="68">
        <f t="shared" si="2"/>
        <v>0</v>
      </c>
      <c r="H16" s="68">
        <f t="shared" si="2"/>
        <v>0</v>
      </c>
      <c r="I16" s="69">
        <f t="shared" si="2"/>
        <v>0</v>
      </c>
    </row>
    <row r="17" spans="1:9" ht="19.5" customHeight="1">
      <c r="A17" s="9"/>
      <c r="B17" s="9"/>
      <c r="C17" s="10"/>
      <c r="D17" s="10"/>
      <c r="E17" s="10"/>
      <c r="F17" s="10"/>
      <c r="G17" s="10"/>
      <c r="H17" s="10"/>
      <c r="I17" s="10"/>
    </row>
    <row r="18" spans="1:9" ht="19.5" customHeight="1">
      <c r="A18" s="43" t="s">
        <v>14</v>
      </c>
      <c r="B18" s="43"/>
      <c r="C18" s="8">
        <f>SUM(C6:C10)</f>
        <v>0</v>
      </c>
      <c r="D18" s="8">
        <f aca="true" t="shared" si="3" ref="D18:I18">SUM(D6:D10)</f>
        <v>0</v>
      </c>
      <c r="E18" s="8">
        <f t="shared" si="3"/>
        <v>0</v>
      </c>
      <c r="F18" s="8">
        <f t="shared" si="3"/>
        <v>0</v>
      </c>
      <c r="G18" s="8">
        <f t="shared" si="3"/>
        <v>0</v>
      </c>
      <c r="H18" s="8">
        <f t="shared" si="3"/>
        <v>0</v>
      </c>
      <c r="I18" s="8">
        <f t="shared" si="3"/>
        <v>0</v>
      </c>
    </row>
    <row r="19" spans="1:9" ht="19.5" customHeight="1">
      <c r="A19" s="43" t="s">
        <v>13</v>
      </c>
      <c r="B19" s="43"/>
      <c r="C19" s="8">
        <f>C18-C10</f>
        <v>0</v>
      </c>
      <c r="D19" s="8">
        <f aca="true" t="shared" si="4" ref="D19:I19">D18-D10</f>
        <v>0</v>
      </c>
      <c r="E19" s="8">
        <f t="shared" si="4"/>
        <v>0</v>
      </c>
      <c r="F19" s="8">
        <f t="shared" si="4"/>
        <v>0</v>
      </c>
      <c r="G19" s="8">
        <f t="shared" si="4"/>
        <v>0</v>
      </c>
      <c r="H19" s="8">
        <f t="shared" si="4"/>
        <v>0</v>
      </c>
      <c r="I19" s="8">
        <f t="shared" si="4"/>
        <v>0</v>
      </c>
    </row>
    <row r="20" spans="1:9" ht="19.5" customHeight="1">
      <c r="A20" s="43" t="s">
        <v>16</v>
      </c>
      <c r="B20" s="43"/>
      <c r="C20" s="8">
        <f>C19-C11-C12-C13</f>
        <v>0</v>
      </c>
      <c r="D20" s="8">
        <f aca="true" t="shared" si="5" ref="D20:I20">D19-D11-D12-D13</f>
        <v>0</v>
      </c>
      <c r="E20" s="8">
        <f t="shared" si="5"/>
        <v>0</v>
      </c>
      <c r="F20" s="8">
        <f t="shared" si="5"/>
        <v>0</v>
      </c>
      <c r="G20" s="8">
        <f t="shared" si="5"/>
        <v>0</v>
      </c>
      <c r="H20" s="8">
        <f t="shared" si="5"/>
        <v>0</v>
      </c>
      <c r="I20" s="8">
        <f t="shared" si="5"/>
        <v>0</v>
      </c>
    </row>
    <row r="21" spans="1:9" ht="19.5" customHeight="1">
      <c r="A21" s="42" t="s">
        <v>28</v>
      </c>
      <c r="B21" s="42"/>
      <c r="C21" s="8">
        <f>ROUNDUP(C41,0)</f>
        <v>0</v>
      </c>
      <c r="D21" s="8">
        <f aca="true" t="shared" si="6" ref="D21:I21">ROUNDUP(D41,0)</f>
        <v>0</v>
      </c>
      <c r="E21" s="8">
        <f t="shared" si="6"/>
        <v>0</v>
      </c>
      <c r="F21" s="8">
        <f t="shared" si="6"/>
        <v>0</v>
      </c>
      <c r="G21" s="8">
        <f t="shared" si="6"/>
        <v>0</v>
      </c>
      <c r="H21" s="8">
        <f t="shared" si="6"/>
        <v>0</v>
      </c>
      <c r="I21" s="8">
        <f t="shared" si="6"/>
        <v>0</v>
      </c>
    </row>
    <row r="22" spans="1:9" ht="19.5" customHeight="1">
      <c r="A22" s="42" t="s">
        <v>29</v>
      </c>
      <c r="B22" s="42"/>
      <c r="C22" s="8">
        <f>IF(C20=0,0,C5*$C$45+$C$46)</f>
        <v>0</v>
      </c>
      <c r="D22" s="8">
        <f aca="true" t="shared" si="7" ref="D22:I22">IF(D20=0,0,D5*$C$45+$C$46)</f>
        <v>0</v>
      </c>
      <c r="E22" s="8">
        <f t="shared" si="7"/>
        <v>0</v>
      </c>
      <c r="F22" s="8">
        <f t="shared" si="7"/>
        <v>0</v>
      </c>
      <c r="G22" s="8">
        <f t="shared" si="7"/>
        <v>0</v>
      </c>
      <c r="H22" s="8">
        <f t="shared" si="7"/>
        <v>0</v>
      </c>
      <c r="I22" s="8">
        <f t="shared" si="7"/>
        <v>0</v>
      </c>
    </row>
    <row r="23" spans="1:9" ht="19.5" customHeight="1">
      <c r="A23" s="42" t="s">
        <v>30</v>
      </c>
      <c r="B23" s="42"/>
      <c r="C23" s="8">
        <f>C20-C21-C22</f>
        <v>0</v>
      </c>
      <c r="D23" s="8">
        <f aca="true" t="shared" si="8" ref="D23:I23">D20-D21-D22</f>
        <v>0</v>
      </c>
      <c r="E23" s="8">
        <f t="shared" si="8"/>
        <v>0</v>
      </c>
      <c r="F23" s="8">
        <f t="shared" si="8"/>
        <v>0</v>
      </c>
      <c r="G23" s="8">
        <f t="shared" si="8"/>
        <v>0</v>
      </c>
      <c r="H23" s="8">
        <f t="shared" si="8"/>
        <v>0</v>
      </c>
      <c r="I23" s="8">
        <f t="shared" si="8"/>
        <v>0</v>
      </c>
    </row>
    <row r="24" spans="1:9" ht="19.5" customHeight="1">
      <c r="A24" s="42" t="s">
        <v>31</v>
      </c>
      <c r="B24" s="42"/>
      <c r="C24" s="8">
        <f>ROUND(C42,-1)</f>
        <v>0</v>
      </c>
      <c r="D24" s="8">
        <f aca="true" t="shared" si="9" ref="D24:I24">ROUND(D42,-1)</f>
        <v>0</v>
      </c>
      <c r="E24" s="8">
        <f t="shared" si="9"/>
        <v>0</v>
      </c>
      <c r="F24" s="8">
        <f t="shared" si="9"/>
        <v>0</v>
      </c>
      <c r="G24" s="8">
        <f t="shared" si="9"/>
        <v>0</v>
      </c>
      <c r="H24" s="8">
        <f t="shared" si="9"/>
        <v>0</v>
      </c>
      <c r="I24" s="8">
        <f t="shared" si="9"/>
        <v>0</v>
      </c>
    </row>
    <row r="25" spans="1:9" ht="13.5">
      <c r="A25" s="11"/>
      <c r="B25" s="11"/>
      <c r="C25" s="12"/>
      <c r="D25" s="12"/>
      <c r="E25" s="12"/>
      <c r="F25" s="12"/>
      <c r="G25" s="12"/>
      <c r="H25" s="12"/>
      <c r="I25" s="12"/>
    </row>
    <row r="26" spans="3:5" ht="13.5">
      <c r="C26" t="s">
        <v>18</v>
      </c>
      <c r="E26" s="5"/>
    </row>
    <row r="27" ht="13.5">
      <c r="C27" t="s">
        <v>19</v>
      </c>
    </row>
    <row r="30" spans="1:6" ht="13.5">
      <c r="A30" t="s">
        <v>20</v>
      </c>
      <c r="F30" t="s">
        <v>24</v>
      </c>
    </row>
    <row r="31" spans="1:9" ht="13.5">
      <c r="A31" s="43" t="s">
        <v>16</v>
      </c>
      <c r="B31" s="43"/>
      <c r="C31" s="44" t="s">
        <v>23</v>
      </c>
      <c r="D31" s="44"/>
      <c r="F31" s="43" t="s">
        <v>30</v>
      </c>
      <c r="G31" s="43"/>
      <c r="H31" s="44" t="s">
        <v>23</v>
      </c>
      <c r="I31" s="44"/>
    </row>
    <row r="32" spans="1:9" ht="13.5">
      <c r="A32" s="3" t="s">
        <v>21</v>
      </c>
      <c r="B32" s="3" t="s">
        <v>22</v>
      </c>
      <c r="C32" s="44"/>
      <c r="D32" s="44"/>
      <c r="F32" s="3" t="s">
        <v>21</v>
      </c>
      <c r="G32" s="3" t="s">
        <v>22</v>
      </c>
      <c r="H32" s="44"/>
      <c r="I32" s="44"/>
    </row>
    <row r="33" spans="1:9" ht="13.5">
      <c r="A33" s="4">
        <v>0</v>
      </c>
      <c r="B33" s="4">
        <v>135416</v>
      </c>
      <c r="C33" s="6">
        <v>0</v>
      </c>
      <c r="D33" s="4">
        <v>54167</v>
      </c>
      <c r="F33" s="4">
        <v>0</v>
      </c>
      <c r="G33" s="4">
        <v>275000</v>
      </c>
      <c r="H33" s="6">
        <v>0.08</v>
      </c>
      <c r="I33" s="4">
        <v>0</v>
      </c>
    </row>
    <row r="34" spans="1:9" ht="13.5">
      <c r="A34" s="4">
        <f>+B33+1</f>
        <v>135417</v>
      </c>
      <c r="B34" s="4">
        <v>149999</v>
      </c>
      <c r="C34" s="6">
        <v>0.4</v>
      </c>
      <c r="D34" s="4">
        <v>0</v>
      </c>
      <c r="F34" s="4">
        <f>+G33+1</f>
        <v>275001</v>
      </c>
      <c r="G34" s="4">
        <v>658334</v>
      </c>
      <c r="H34" s="6">
        <v>0.16</v>
      </c>
      <c r="I34" s="4">
        <v>22000</v>
      </c>
    </row>
    <row r="35" spans="1:9" ht="13.5">
      <c r="A35" s="4">
        <f>+B34+1</f>
        <v>150000</v>
      </c>
      <c r="B35" s="4">
        <v>299999</v>
      </c>
      <c r="C35" s="6">
        <v>0.3</v>
      </c>
      <c r="D35" s="4">
        <v>15000</v>
      </c>
      <c r="F35" s="4">
        <f>+G34+1</f>
        <v>658335</v>
      </c>
      <c r="G35" s="4">
        <v>750000</v>
      </c>
      <c r="H35" s="6">
        <v>0.2</v>
      </c>
      <c r="I35" s="4">
        <v>48334</v>
      </c>
    </row>
    <row r="36" spans="1:9" ht="13.5">
      <c r="A36" s="4">
        <f>+B35+1</f>
        <v>300000</v>
      </c>
      <c r="B36" s="4">
        <v>549999</v>
      </c>
      <c r="C36" s="6">
        <v>0.2</v>
      </c>
      <c r="D36" s="4">
        <v>45000</v>
      </c>
      <c r="F36" s="4">
        <f>+G35+1</f>
        <v>750001</v>
      </c>
      <c r="G36" s="4">
        <v>1500000</v>
      </c>
      <c r="H36" s="6">
        <v>0.3</v>
      </c>
      <c r="I36" s="4">
        <v>123334</v>
      </c>
    </row>
    <row r="37" spans="1:9" ht="13.5">
      <c r="A37" s="4">
        <f>+B36+1</f>
        <v>550000</v>
      </c>
      <c r="B37" s="4">
        <v>833333</v>
      </c>
      <c r="C37" s="6">
        <v>0.1</v>
      </c>
      <c r="D37" s="4">
        <v>100000</v>
      </c>
      <c r="F37" s="4">
        <f>+G36+1</f>
        <v>1500001</v>
      </c>
      <c r="G37" s="4" t="s">
        <v>41</v>
      </c>
      <c r="H37" s="6">
        <v>0.37</v>
      </c>
      <c r="I37" s="4">
        <v>228334</v>
      </c>
    </row>
    <row r="38" spans="1:9" ht="13.5">
      <c r="A38" s="4">
        <f>+B37+1</f>
        <v>833334</v>
      </c>
      <c r="B38" s="4"/>
      <c r="C38" s="6">
        <v>0.05</v>
      </c>
      <c r="D38" s="4">
        <v>141667</v>
      </c>
      <c r="F38" s="7" t="s">
        <v>41</v>
      </c>
      <c r="G38" s="7"/>
      <c r="H38" s="41" t="s">
        <v>27</v>
      </c>
      <c r="I38" s="41"/>
    </row>
    <row r="39" ht="13.5">
      <c r="C39" t="s">
        <v>26</v>
      </c>
    </row>
    <row r="42" ht="13.5">
      <c r="A42" t="s">
        <v>32</v>
      </c>
    </row>
    <row r="43" spans="1:4" ht="13.5">
      <c r="A43" s="38" t="s">
        <v>34</v>
      </c>
      <c r="B43" s="38"/>
      <c r="C43" s="39" t="s">
        <v>37</v>
      </c>
      <c r="D43" s="40"/>
    </row>
    <row r="44" spans="1:4" ht="13.5">
      <c r="A44" s="38" t="s">
        <v>35</v>
      </c>
      <c r="B44" s="38"/>
      <c r="C44" s="39" t="s">
        <v>38</v>
      </c>
      <c r="D44" s="40"/>
    </row>
    <row r="45" spans="1:4" ht="13.5">
      <c r="A45" s="38" t="s">
        <v>36</v>
      </c>
      <c r="B45" s="38"/>
      <c r="C45" s="39" t="s">
        <v>37</v>
      </c>
      <c r="D45" s="40"/>
    </row>
  </sheetData>
  <mergeCells count="27">
    <mergeCell ref="A45:B45"/>
    <mergeCell ref="C43:D43"/>
    <mergeCell ref="C44:D44"/>
    <mergeCell ref="C45:D45"/>
    <mergeCell ref="A43:B43"/>
    <mergeCell ref="A44:B44"/>
    <mergeCell ref="H38:I38"/>
    <mergeCell ref="A22:B22"/>
    <mergeCell ref="A23:B23"/>
    <mergeCell ref="A24:B24"/>
    <mergeCell ref="A16:B16"/>
    <mergeCell ref="A19:B19"/>
    <mergeCell ref="A18:B18"/>
    <mergeCell ref="H31:I32"/>
    <mergeCell ref="A31:B31"/>
    <mergeCell ref="C31:D32"/>
    <mergeCell ref="F31:G31"/>
    <mergeCell ref="A20:B20"/>
    <mergeCell ref="A21:B21"/>
    <mergeCell ref="A1:G1"/>
    <mergeCell ref="H1:I1"/>
    <mergeCell ref="A6:A10"/>
    <mergeCell ref="A11:A15"/>
    <mergeCell ref="A3:B3"/>
    <mergeCell ref="A4:B4"/>
    <mergeCell ref="A5:B5"/>
    <mergeCell ref="A2:B2"/>
  </mergeCells>
  <dataValidations count="2">
    <dataValidation type="list" allowBlank="1" showInputMessage="1" showErrorMessage="1" sqref="C4">
      <formula1>C26:C27</formula1>
    </dataValidation>
    <dataValidation type="list" allowBlank="1" showInputMessage="1" showErrorMessage="1" sqref="D4:I4">
      <formula1>$C$26:$C$27</formula1>
    </dataValidation>
  </dataValidations>
  <printOptions/>
  <pageMargins left="0.75" right="0.75" top="1" bottom="1" header="0.512" footer="0.51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45"/>
  <sheetViews>
    <sheetView workbookViewId="0" topLeftCell="A1">
      <selection activeCell="C3" sqref="C3:I24"/>
    </sheetView>
  </sheetViews>
  <sheetFormatPr defaultColWidth="9.00390625" defaultRowHeight="13.5"/>
  <cols>
    <col min="3" max="3" width="10.50390625" style="0" bestFit="1" customWidth="1"/>
    <col min="7" max="7" width="9.875" style="0" bestFit="1" customWidth="1"/>
  </cols>
  <sheetData>
    <row r="1" spans="1:9" ht="39.75" customHeight="1">
      <c r="A1" s="45" t="s">
        <v>33</v>
      </c>
      <c r="B1" s="45"/>
      <c r="C1" s="45"/>
      <c r="D1" s="45"/>
      <c r="E1" s="45"/>
      <c r="F1" s="45"/>
      <c r="G1" s="45"/>
      <c r="H1" s="46"/>
      <c r="I1" s="46"/>
    </row>
    <row r="2" spans="1:9" ht="18.75" customHeight="1">
      <c r="A2" s="48" t="s">
        <v>40</v>
      </c>
      <c r="B2" s="49"/>
      <c r="C2" s="13">
        <v>1</v>
      </c>
      <c r="D2" s="13">
        <v>2</v>
      </c>
      <c r="E2" s="13">
        <v>3</v>
      </c>
      <c r="F2" s="13">
        <v>4</v>
      </c>
      <c r="G2" s="13">
        <v>5</v>
      </c>
      <c r="H2" s="13">
        <v>6</v>
      </c>
      <c r="I2" s="13">
        <v>7</v>
      </c>
    </row>
    <row r="3" spans="1:10" ht="19.5" customHeight="1">
      <c r="A3" s="38" t="s">
        <v>9</v>
      </c>
      <c r="B3" s="38"/>
      <c r="C3" s="2"/>
      <c r="D3" s="2"/>
      <c r="E3" s="2"/>
      <c r="F3" s="2"/>
      <c r="G3" s="2"/>
      <c r="H3" s="2"/>
      <c r="I3" s="16"/>
      <c r="J3" s="1"/>
    </row>
    <row r="4" spans="1:10" ht="19.5" customHeight="1">
      <c r="A4" s="38" t="s">
        <v>10</v>
      </c>
      <c r="B4" s="38"/>
      <c r="C4" s="2"/>
      <c r="D4" s="2"/>
      <c r="E4" s="2"/>
      <c r="F4" s="2"/>
      <c r="G4" s="2"/>
      <c r="H4" s="2"/>
      <c r="I4" s="16"/>
      <c r="J4" s="1"/>
    </row>
    <row r="5" spans="1:10" ht="19.5" customHeight="1">
      <c r="A5" s="38" t="s">
        <v>17</v>
      </c>
      <c r="B5" s="38"/>
      <c r="C5" s="60"/>
      <c r="D5" s="60"/>
      <c r="E5" s="60"/>
      <c r="F5" s="60"/>
      <c r="G5" s="60"/>
      <c r="H5" s="60"/>
      <c r="I5" s="61"/>
      <c r="J5" s="1"/>
    </row>
    <row r="6" spans="1:9" ht="19.5" customHeight="1">
      <c r="A6" s="47" t="s">
        <v>11</v>
      </c>
      <c r="B6" s="3" t="s">
        <v>0</v>
      </c>
      <c r="C6" s="62"/>
      <c r="D6" s="62"/>
      <c r="E6" s="62"/>
      <c r="F6" s="62"/>
      <c r="G6" s="62"/>
      <c r="H6" s="62"/>
      <c r="I6" s="63"/>
    </row>
    <row r="7" spans="1:9" ht="19.5" customHeight="1">
      <c r="A7" s="47"/>
      <c r="B7" s="3" t="s">
        <v>1</v>
      </c>
      <c r="C7" s="64"/>
      <c r="D7" s="64"/>
      <c r="E7" s="64"/>
      <c r="F7" s="64"/>
      <c r="G7" s="64"/>
      <c r="H7" s="64"/>
      <c r="I7" s="65"/>
    </row>
    <row r="8" spans="1:9" ht="19.5" customHeight="1">
      <c r="A8" s="47"/>
      <c r="B8" s="3" t="s">
        <v>2</v>
      </c>
      <c r="C8" s="64"/>
      <c r="D8" s="64"/>
      <c r="E8" s="64"/>
      <c r="F8" s="64"/>
      <c r="G8" s="64"/>
      <c r="H8" s="64"/>
      <c r="I8" s="65"/>
    </row>
    <row r="9" spans="1:9" ht="19.5" customHeight="1">
      <c r="A9" s="47"/>
      <c r="B9" s="3" t="s">
        <v>42</v>
      </c>
      <c r="C9" s="64"/>
      <c r="D9" s="64"/>
      <c r="E9" s="64"/>
      <c r="F9" s="64"/>
      <c r="G9" s="64"/>
      <c r="H9" s="64"/>
      <c r="I9" s="65"/>
    </row>
    <row r="10" spans="1:9" ht="19.5" customHeight="1">
      <c r="A10" s="47"/>
      <c r="B10" s="3" t="s">
        <v>3</v>
      </c>
      <c r="C10" s="66"/>
      <c r="D10" s="66"/>
      <c r="E10" s="66"/>
      <c r="F10" s="66"/>
      <c r="G10" s="66"/>
      <c r="H10" s="66"/>
      <c r="I10" s="67"/>
    </row>
    <row r="11" spans="1:9" ht="19.5" customHeight="1">
      <c r="A11" s="47" t="s">
        <v>12</v>
      </c>
      <c r="B11" s="3" t="s">
        <v>4</v>
      </c>
      <c r="C11" s="62"/>
      <c r="D11" s="62"/>
      <c r="E11" s="62"/>
      <c r="F11" s="62"/>
      <c r="G11" s="62"/>
      <c r="H11" s="62"/>
      <c r="I11" s="63"/>
    </row>
    <row r="12" spans="1:9" ht="19.5" customHeight="1">
      <c r="A12" s="47"/>
      <c r="B12" s="3" t="s">
        <v>5</v>
      </c>
      <c r="C12" s="64"/>
      <c r="D12" s="64"/>
      <c r="E12" s="64"/>
      <c r="F12" s="64"/>
      <c r="G12" s="64"/>
      <c r="H12" s="64"/>
      <c r="I12" s="65"/>
    </row>
    <row r="13" spans="1:9" ht="19.5" customHeight="1">
      <c r="A13" s="47"/>
      <c r="B13" s="3" t="s">
        <v>6</v>
      </c>
      <c r="C13" s="64">
        <f>IF(C4="役員",0,ROUNDDOWN(C18*$G$26,0))</f>
        <v>0</v>
      </c>
      <c r="D13" s="64">
        <f aca="true" t="shared" si="0" ref="D13:I13">IF(D4="役員",0,ROUNDDOWN(D18*$G$26,0))</f>
        <v>0</v>
      </c>
      <c r="E13" s="64">
        <f t="shared" si="0"/>
        <v>0</v>
      </c>
      <c r="F13" s="64">
        <f t="shared" si="0"/>
        <v>0</v>
      </c>
      <c r="G13" s="64">
        <f t="shared" si="0"/>
        <v>0</v>
      </c>
      <c r="H13" s="64">
        <f t="shared" si="0"/>
        <v>0</v>
      </c>
      <c r="I13" s="64">
        <f t="shared" si="0"/>
        <v>0</v>
      </c>
    </row>
    <row r="14" spans="1:9" ht="19.5" customHeight="1">
      <c r="A14" s="47"/>
      <c r="B14" s="3" t="s">
        <v>7</v>
      </c>
      <c r="C14" s="64">
        <f>C24</f>
        <v>0</v>
      </c>
      <c r="D14" s="64">
        <f aca="true" t="shared" si="1" ref="D14:I14">D24</f>
        <v>0</v>
      </c>
      <c r="E14" s="64">
        <f t="shared" si="1"/>
        <v>0</v>
      </c>
      <c r="F14" s="64">
        <f t="shared" si="1"/>
        <v>0</v>
      </c>
      <c r="G14" s="64">
        <f t="shared" si="1"/>
        <v>0</v>
      </c>
      <c r="H14" s="64">
        <f t="shared" si="1"/>
        <v>0</v>
      </c>
      <c r="I14" s="64">
        <f t="shared" si="1"/>
        <v>0</v>
      </c>
    </row>
    <row r="15" spans="1:9" ht="19.5" customHeight="1">
      <c r="A15" s="47"/>
      <c r="B15" s="3" t="s">
        <v>8</v>
      </c>
      <c r="C15" s="66"/>
      <c r="D15" s="66"/>
      <c r="E15" s="66"/>
      <c r="F15" s="66"/>
      <c r="G15" s="66"/>
      <c r="H15" s="66"/>
      <c r="I15" s="67"/>
    </row>
    <row r="16" spans="1:9" ht="19.5" customHeight="1" thickBot="1">
      <c r="A16" s="38" t="s">
        <v>15</v>
      </c>
      <c r="B16" s="38"/>
      <c r="C16" s="68">
        <f>SUM(C6:C10)-SUM(C11:C15)</f>
        <v>0</v>
      </c>
      <c r="D16" s="68">
        <f aca="true" t="shared" si="2" ref="D16:I16">SUM(D6:D10)-SUM(D11:D15)</f>
        <v>0</v>
      </c>
      <c r="E16" s="68">
        <f t="shared" si="2"/>
        <v>0</v>
      </c>
      <c r="F16" s="68">
        <f t="shared" si="2"/>
        <v>0</v>
      </c>
      <c r="G16" s="68">
        <f t="shared" si="2"/>
        <v>0</v>
      </c>
      <c r="H16" s="68">
        <f t="shared" si="2"/>
        <v>0</v>
      </c>
      <c r="I16" s="69">
        <f t="shared" si="2"/>
        <v>0</v>
      </c>
    </row>
    <row r="17" spans="1:9" ht="19.5" customHeight="1">
      <c r="A17" s="9"/>
      <c r="B17" s="9"/>
      <c r="C17" s="10"/>
      <c r="D17" s="10"/>
      <c r="E17" s="10"/>
      <c r="F17" s="10"/>
      <c r="G17" s="10"/>
      <c r="H17" s="10"/>
      <c r="I17" s="10"/>
    </row>
    <row r="18" spans="1:9" ht="19.5" customHeight="1">
      <c r="A18" s="43" t="s">
        <v>14</v>
      </c>
      <c r="B18" s="43"/>
      <c r="C18" s="8">
        <f>SUM(C6:C10)</f>
        <v>0</v>
      </c>
      <c r="D18" s="8">
        <f aca="true" t="shared" si="3" ref="D18:I18">SUM(D6:D10)</f>
        <v>0</v>
      </c>
      <c r="E18" s="8">
        <f t="shared" si="3"/>
        <v>0</v>
      </c>
      <c r="F18" s="8">
        <f t="shared" si="3"/>
        <v>0</v>
      </c>
      <c r="G18" s="8">
        <f t="shared" si="3"/>
        <v>0</v>
      </c>
      <c r="H18" s="8">
        <f t="shared" si="3"/>
        <v>0</v>
      </c>
      <c r="I18" s="8">
        <f t="shared" si="3"/>
        <v>0</v>
      </c>
    </row>
    <row r="19" spans="1:9" ht="19.5" customHeight="1">
      <c r="A19" s="43" t="s">
        <v>13</v>
      </c>
      <c r="B19" s="43"/>
      <c r="C19" s="8">
        <f>C18-C10</f>
        <v>0</v>
      </c>
      <c r="D19" s="8">
        <f aca="true" t="shared" si="4" ref="D19:I19">D18-D10</f>
        <v>0</v>
      </c>
      <c r="E19" s="8">
        <f t="shared" si="4"/>
        <v>0</v>
      </c>
      <c r="F19" s="8">
        <f t="shared" si="4"/>
        <v>0</v>
      </c>
      <c r="G19" s="8">
        <f t="shared" si="4"/>
        <v>0</v>
      </c>
      <c r="H19" s="8">
        <f t="shared" si="4"/>
        <v>0</v>
      </c>
      <c r="I19" s="8">
        <f t="shared" si="4"/>
        <v>0</v>
      </c>
    </row>
    <row r="20" spans="1:9" ht="19.5" customHeight="1">
      <c r="A20" s="43" t="s">
        <v>16</v>
      </c>
      <c r="B20" s="43"/>
      <c r="C20" s="8">
        <f>C19-C11-C12-C13</f>
        <v>0</v>
      </c>
      <c r="D20" s="8">
        <f aca="true" t="shared" si="5" ref="D20:I20">D19-D11-D12-D13</f>
        <v>0</v>
      </c>
      <c r="E20" s="8">
        <f t="shared" si="5"/>
        <v>0</v>
      </c>
      <c r="F20" s="8">
        <f t="shared" si="5"/>
        <v>0</v>
      </c>
      <c r="G20" s="8">
        <f t="shared" si="5"/>
        <v>0</v>
      </c>
      <c r="H20" s="8">
        <f t="shared" si="5"/>
        <v>0</v>
      </c>
      <c r="I20" s="8">
        <f t="shared" si="5"/>
        <v>0</v>
      </c>
    </row>
    <row r="21" spans="1:9" ht="19.5" customHeight="1">
      <c r="A21" s="42" t="s">
        <v>28</v>
      </c>
      <c r="B21" s="42"/>
      <c r="C21" s="8">
        <f>ROUNDUP(C41,0)</f>
        <v>0</v>
      </c>
      <c r="D21" s="8">
        <f aca="true" t="shared" si="6" ref="D21:I21">ROUNDUP(D41,0)</f>
        <v>0</v>
      </c>
      <c r="E21" s="8">
        <f t="shared" si="6"/>
        <v>0</v>
      </c>
      <c r="F21" s="8">
        <f t="shared" si="6"/>
        <v>0</v>
      </c>
      <c r="G21" s="8">
        <f t="shared" si="6"/>
        <v>0</v>
      </c>
      <c r="H21" s="8">
        <f t="shared" si="6"/>
        <v>0</v>
      </c>
      <c r="I21" s="8">
        <f t="shared" si="6"/>
        <v>0</v>
      </c>
    </row>
    <row r="22" spans="1:9" ht="19.5" customHeight="1">
      <c r="A22" s="42" t="s">
        <v>29</v>
      </c>
      <c r="B22" s="42"/>
      <c r="C22" s="8">
        <f>IF(C20=0,0,C5*$C$45+$C$46)</f>
        <v>0</v>
      </c>
      <c r="D22" s="8">
        <f aca="true" t="shared" si="7" ref="D22:I22">IF(D20=0,0,D5*$C$45+$C$46)</f>
        <v>0</v>
      </c>
      <c r="E22" s="8">
        <f t="shared" si="7"/>
        <v>0</v>
      </c>
      <c r="F22" s="8">
        <f t="shared" si="7"/>
        <v>0</v>
      </c>
      <c r="G22" s="8">
        <f t="shared" si="7"/>
        <v>0</v>
      </c>
      <c r="H22" s="8">
        <f t="shared" si="7"/>
        <v>0</v>
      </c>
      <c r="I22" s="8">
        <f t="shared" si="7"/>
        <v>0</v>
      </c>
    </row>
    <row r="23" spans="1:9" ht="19.5" customHeight="1">
      <c r="A23" s="42" t="s">
        <v>30</v>
      </c>
      <c r="B23" s="42"/>
      <c r="C23" s="8">
        <f>C20-C21-C22</f>
        <v>0</v>
      </c>
      <c r="D23" s="8">
        <f aca="true" t="shared" si="8" ref="D23:I23">D20-D21-D22</f>
        <v>0</v>
      </c>
      <c r="E23" s="8">
        <f t="shared" si="8"/>
        <v>0</v>
      </c>
      <c r="F23" s="8">
        <f t="shared" si="8"/>
        <v>0</v>
      </c>
      <c r="G23" s="8">
        <f t="shared" si="8"/>
        <v>0</v>
      </c>
      <c r="H23" s="8">
        <f t="shared" si="8"/>
        <v>0</v>
      </c>
      <c r="I23" s="8">
        <f t="shared" si="8"/>
        <v>0</v>
      </c>
    </row>
    <row r="24" spans="1:9" ht="19.5" customHeight="1">
      <c r="A24" s="42" t="s">
        <v>31</v>
      </c>
      <c r="B24" s="42"/>
      <c r="C24" s="8">
        <f>ROUND(C42,-1)</f>
        <v>0</v>
      </c>
      <c r="D24" s="8">
        <f aca="true" t="shared" si="9" ref="D24:I24">ROUND(D42,-1)</f>
        <v>0</v>
      </c>
      <c r="E24" s="8">
        <f t="shared" si="9"/>
        <v>0</v>
      </c>
      <c r="F24" s="8">
        <f t="shared" si="9"/>
        <v>0</v>
      </c>
      <c r="G24" s="8">
        <f t="shared" si="9"/>
        <v>0</v>
      </c>
      <c r="H24" s="8">
        <f t="shared" si="9"/>
        <v>0</v>
      </c>
      <c r="I24" s="8">
        <f t="shared" si="9"/>
        <v>0</v>
      </c>
    </row>
    <row r="25" spans="1:9" ht="13.5">
      <c r="A25" s="11"/>
      <c r="B25" s="11"/>
      <c r="C25" s="12"/>
      <c r="D25" s="12"/>
      <c r="E25" s="12"/>
      <c r="F25" s="12"/>
      <c r="G25" s="12"/>
      <c r="H25" s="12"/>
      <c r="I25" s="12"/>
    </row>
    <row r="26" spans="3:5" ht="13.5">
      <c r="C26" t="s">
        <v>18</v>
      </c>
      <c r="E26" s="5"/>
    </row>
    <row r="27" ht="13.5">
      <c r="C27" t="s">
        <v>19</v>
      </c>
    </row>
    <row r="30" spans="1:6" ht="13.5">
      <c r="A30" t="s">
        <v>20</v>
      </c>
      <c r="F30" t="s">
        <v>24</v>
      </c>
    </row>
    <row r="31" spans="1:9" ht="13.5">
      <c r="A31" s="43" t="s">
        <v>16</v>
      </c>
      <c r="B31" s="43"/>
      <c r="C31" s="44" t="s">
        <v>23</v>
      </c>
      <c r="D31" s="44"/>
      <c r="F31" s="43" t="s">
        <v>30</v>
      </c>
      <c r="G31" s="43"/>
      <c r="H31" s="44" t="s">
        <v>23</v>
      </c>
      <c r="I31" s="44"/>
    </row>
    <row r="32" spans="1:9" ht="13.5">
      <c r="A32" s="3" t="s">
        <v>21</v>
      </c>
      <c r="B32" s="3" t="s">
        <v>22</v>
      </c>
      <c r="C32" s="44"/>
      <c r="D32" s="44"/>
      <c r="F32" s="3" t="s">
        <v>21</v>
      </c>
      <c r="G32" s="3" t="s">
        <v>22</v>
      </c>
      <c r="H32" s="44"/>
      <c r="I32" s="44"/>
    </row>
    <row r="33" spans="1:9" ht="13.5">
      <c r="A33" s="4">
        <v>0</v>
      </c>
      <c r="B33" s="4">
        <v>135416</v>
      </c>
      <c r="C33" s="6">
        <v>0</v>
      </c>
      <c r="D33" s="4">
        <v>54167</v>
      </c>
      <c r="F33" s="4">
        <v>0</v>
      </c>
      <c r="G33" s="4">
        <v>275000</v>
      </c>
      <c r="H33" s="6">
        <v>0.08</v>
      </c>
      <c r="I33" s="4">
        <v>0</v>
      </c>
    </row>
    <row r="34" spans="1:9" ht="13.5">
      <c r="A34" s="4">
        <f>+B33+1</f>
        <v>135417</v>
      </c>
      <c r="B34" s="4">
        <v>149999</v>
      </c>
      <c r="C34" s="6">
        <v>0.4</v>
      </c>
      <c r="D34" s="4">
        <v>0</v>
      </c>
      <c r="F34" s="4">
        <f>+G33+1</f>
        <v>275001</v>
      </c>
      <c r="G34" s="4">
        <v>658334</v>
      </c>
      <c r="H34" s="6">
        <v>0.16</v>
      </c>
      <c r="I34" s="4">
        <v>22000</v>
      </c>
    </row>
    <row r="35" spans="1:9" ht="13.5">
      <c r="A35" s="4">
        <f>+B34+1</f>
        <v>150000</v>
      </c>
      <c r="B35" s="4">
        <v>299999</v>
      </c>
      <c r="C35" s="6">
        <v>0.3</v>
      </c>
      <c r="D35" s="4">
        <v>15000</v>
      </c>
      <c r="F35" s="4">
        <f>+G34+1</f>
        <v>658335</v>
      </c>
      <c r="G35" s="4">
        <v>750000</v>
      </c>
      <c r="H35" s="6">
        <v>0.2</v>
      </c>
      <c r="I35" s="4">
        <v>48334</v>
      </c>
    </row>
    <row r="36" spans="1:9" ht="13.5">
      <c r="A36" s="4">
        <f>+B35+1</f>
        <v>300000</v>
      </c>
      <c r="B36" s="4">
        <v>549999</v>
      </c>
      <c r="C36" s="6">
        <v>0.2</v>
      </c>
      <c r="D36" s="4">
        <v>45000</v>
      </c>
      <c r="F36" s="4">
        <f>+G35+1</f>
        <v>750001</v>
      </c>
      <c r="G36" s="4">
        <v>1500000</v>
      </c>
      <c r="H36" s="6">
        <v>0.3</v>
      </c>
      <c r="I36" s="4">
        <v>123334</v>
      </c>
    </row>
    <row r="37" spans="1:9" ht="13.5">
      <c r="A37" s="4">
        <f>+B36+1</f>
        <v>550000</v>
      </c>
      <c r="B37" s="4">
        <v>833333</v>
      </c>
      <c r="C37" s="6">
        <v>0.1</v>
      </c>
      <c r="D37" s="4">
        <v>100000</v>
      </c>
      <c r="F37" s="4">
        <f>+G36+1</f>
        <v>1500001</v>
      </c>
      <c r="G37" s="4" t="s">
        <v>41</v>
      </c>
      <c r="H37" s="6">
        <v>0.37</v>
      </c>
      <c r="I37" s="4">
        <v>228334</v>
      </c>
    </row>
    <row r="38" spans="1:9" ht="13.5">
      <c r="A38" s="4">
        <f>+B37+1</f>
        <v>833334</v>
      </c>
      <c r="B38" s="4"/>
      <c r="C38" s="6">
        <v>0.05</v>
      </c>
      <c r="D38" s="4">
        <v>141667</v>
      </c>
      <c r="F38" s="7" t="s">
        <v>41</v>
      </c>
      <c r="G38" s="7"/>
      <c r="H38" s="41" t="s">
        <v>27</v>
      </c>
      <c r="I38" s="41"/>
    </row>
    <row r="39" ht="13.5">
      <c r="C39" t="s">
        <v>26</v>
      </c>
    </row>
    <row r="42" ht="13.5">
      <c r="A42" t="s">
        <v>32</v>
      </c>
    </row>
    <row r="43" spans="1:4" ht="13.5">
      <c r="A43" s="38" t="s">
        <v>34</v>
      </c>
      <c r="B43" s="38"/>
      <c r="C43" s="39" t="s">
        <v>37</v>
      </c>
      <c r="D43" s="40"/>
    </row>
    <row r="44" spans="1:4" ht="13.5">
      <c r="A44" s="38" t="s">
        <v>35</v>
      </c>
      <c r="B44" s="38"/>
      <c r="C44" s="39" t="s">
        <v>38</v>
      </c>
      <c r="D44" s="40"/>
    </row>
    <row r="45" spans="1:4" ht="13.5">
      <c r="A45" s="38" t="s">
        <v>36</v>
      </c>
      <c r="B45" s="38"/>
      <c r="C45" s="39" t="s">
        <v>37</v>
      </c>
      <c r="D45" s="40"/>
    </row>
  </sheetData>
  <mergeCells count="27">
    <mergeCell ref="A45:B45"/>
    <mergeCell ref="C43:D43"/>
    <mergeCell ref="C44:D44"/>
    <mergeCell ref="C45:D45"/>
    <mergeCell ref="A43:B43"/>
    <mergeCell ref="A44:B44"/>
    <mergeCell ref="H38:I38"/>
    <mergeCell ref="A22:B22"/>
    <mergeCell ref="A23:B23"/>
    <mergeCell ref="A24:B24"/>
    <mergeCell ref="A16:B16"/>
    <mergeCell ref="A19:B19"/>
    <mergeCell ref="A18:B18"/>
    <mergeCell ref="H31:I32"/>
    <mergeCell ref="A31:B31"/>
    <mergeCell ref="C31:D32"/>
    <mergeCell ref="F31:G31"/>
    <mergeCell ref="A20:B20"/>
    <mergeCell ref="A21:B21"/>
    <mergeCell ref="A1:G1"/>
    <mergeCell ref="H1:I1"/>
    <mergeCell ref="A6:A10"/>
    <mergeCell ref="A11:A15"/>
    <mergeCell ref="A3:B3"/>
    <mergeCell ref="A4:B4"/>
    <mergeCell ref="A5:B5"/>
    <mergeCell ref="A2:B2"/>
  </mergeCells>
  <dataValidations count="2">
    <dataValidation type="list" allowBlank="1" showInputMessage="1" showErrorMessage="1" sqref="C4">
      <formula1>C26:C27</formula1>
    </dataValidation>
    <dataValidation type="list" allowBlank="1" showInputMessage="1" showErrorMessage="1" sqref="D4:I4">
      <formula1>$C$26:$C$27</formula1>
    </dataValidation>
  </dataValidations>
  <printOptions/>
  <pageMargins left="0.75" right="0.75" top="1" bottom="1" header="0.512" footer="0.51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45"/>
  <sheetViews>
    <sheetView workbookViewId="0" topLeftCell="A1">
      <selection activeCell="C3" sqref="C3:I24"/>
    </sheetView>
  </sheetViews>
  <sheetFormatPr defaultColWidth="9.00390625" defaultRowHeight="13.5"/>
  <cols>
    <col min="3" max="3" width="10.50390625" style="0" bestFit="1" customWidth="1"/>
    <col min="7" max="7" width="9.875" style="0" bestFit="1" customWidth="1"/>
  </cols>
  <sheetData>
    <row r="1" spans="1:9" ht="39.75" customHeight="1">
      <c r="A1" s="45" t="s">
        <v>33</v>
      </c>
      <c r="B1" s="45"/>
      <c r="C1" s="45"/>
      <c r="D1" s="45"/>
      <c r="E1" s="45"/>
      <c r="F1" s="45"/>
      <c r="G1" s="45"/>
      <c r="H1" s="46"/>
      <c r="I1" s="46"/>
    </row>
    <row r="2" spans="1:9" ht="18.75" customHeight="1">
      <c r="A2" s="48" t="s">
        <v>40</v>
      </c>
      <c r="B2" s="49"/>
      <c r="C2" s="13">
        <v>1</v>
      </c>
      <c r="D2" s="13">
        <v>2</v>
      </c>
      <c r="E2" s="13">
        <v>3</v>
      </c>
      <c r="F2" s="13">
        <v>4</v>
      </c>
      <c r="G2" s="13">
        <v>5</v>
      </c>
      <c r="H2" s="13">
        <v>6</v>
      </c>
      <c r="I2" s="13">
        <v>7</v>
      </c>
    </row>
    <row r="3" spans="1:10" ht="19.5" customHeight="1">
      <c r="A3" s="38" t="s">
        <v>9</v>
      </c>
      <c r="B3" s="38"/>
      <c r="C3" s="2"/>
      <c r="D3" s="2"/>
      <c r="E3" s="2"/>
      <c r="F3" s="2"/>
      <c r="G3" s="2"/>
      <c r="H3" s="2"/>
      <c r="I3" s="16"/>
      <c r="J3" s="1"/>
    </row>
    <row r="4" spans="1:10" ht="19.5" customHeight="1">
      <c r="A4" s="38" t="s">
        <v>10</v>
      </c>
      <c r="B4" s="38"/>
      <c r="C4" s="2"/>
      <c r="D4" s="2"/>
      <c r="E4" s="2"/>
      <c r="F4" s="2"/>
      <c r="G4" s="2"/>
      <c r="H4" s="2"/>
      <c r="I4" s="16"/>
      <c r="J4" s="1"/>
    </row>
    <row r="5" spans="1:10" ht="19.5" customHeight="1">
      <c r="A5" s="38" t="s">
        <v>17</v>
      </c>
      <c r="B5" s="38"/>
      <c r="C5" s="60"/>
      <c r="D5" s="60"/>
      <c r="E5" s="60"/>
      <c r="F5" s="60"/>
      <c r="G5" s="60"/>
      <c r="H5" s="60"/>
      <c r="I5" s="61"/>
      <c r="J5" s="1"/>
    </row>
    <row r="6" spans="1:9" ht="19.5" customHeight="1">
      <c r="A6" s="47" t="s">
        <v>11</v>
      </c>
      <c r="B6" s="3" t="s">
        <v>0</v>
      </c>
      <c r="C6" s="62"/>
      <c r="D6" s="62"/>
      <c r="E6" s="62"/>
      <c r="F6" s="62"/>
      <c r="G6" s="62"/>
      <c r="H6" s="62"/>
      <c r="I6" s="63"/>
    </row>
    <row r="7" spans="1:9" ht="19.5" customHeight="1">
      <c r="A7" s="47"/>
      <c r="B7" s="3" t="s">
        <v>1</v>
      </c>
      <c r="C7" s="64"/>
      <c r="D7" s="64"/>
      <c r="E7" s="64"/>
      <c r="F7" s="64"/>
      <c r="G7" s="64"/>
      <c r="H7" s="64"/>
      <c r="I7" s="65"/>
    </row>
    <row r="8" spans="1:9" ht="19.5" customHeight="1">
      <c r="A8" s="47"/>
      <c r="B8" s="3" t="s">
        <v>2</v>
      </c>
      <c r="C8" s="64"/>
      <c r="D8" s="64"/>
      <c r="E8" s="64"/>
      <c r="F8" s="64"/>
      <c r="G8" s="64"/>
      <c r="H8" s="64"/>
      <c r="I8" s="65"/>
    </row>
    <row r="9" spans="1:9" ht="19.5" customHeight="1">
      <c r="A9" s="47"/>
      <c r="B9" s="3" t="s">
        <v>42</v>
      </c>
      <c r="C9" s="64"/>
      <c r="D9" s="64"/>
      <c r="E9" s="64"/>
      <c r="F9" s="64"/>
      <c r="G9" s="64"/>
      <c r="H9" s="64"/>
      <c r="I9" s="65"/>
    </row>
    <row r="10" spans="1:9" ht="19.5" customHeight="1">
      <c r="A10" s="47"/>
      <c r="B10" s="3" t="s">
        <v>3</v>
      </c>
      <c r="C10" s="66"/>
      <c r="D10" s="66"/>
      <c r="E10" s="66"/>
      <c r="F10" s="66"/>
      <c r="G10" s="66"/>
      <c r="H10" s="66"/>
      <c r="I10" s="67"/>
    </row>
    <row r="11" spans="1:9" ht="19.5" customHeight="1">
      <c r="A11" s="47" t="s">
        <v>12</v>
      </c>
      <c r="B11" s="3" t="s">
        <v>4</v>
      </c>
      <c r="C11" s="62"/>
      <c r="D11" s="62"/>
      <c r="E11" s="62"/>
      <c r="F11" s="62"/>
      <c r="G11" s="62"/>
      <c r="H11" s="62"/>
      <c r="I11" s="63"/>
    </row>
    <row r="12" spans="1:9" ht="19.5" customHeight="1">
      <c r="A12" s="47"/>
      <c r="B12" s="3" t="s">
        <v>5</v>
      </c>
      <c r="C12" s="64"/>
      <c r="D12" s="64"/>
      <c r="E12" s="64"/>
      <c r="F12" s="64"/>
      <c r="G12" s="64"/>
      <c r="H12" s="64"/>
      <c r="I12" s="65"/>
    </row>
    <row r="13" spans="1:9" ht="19.5" customHeight="1">
      <c r="A13" s="47"/>
      <c r="B13" s="3" t="s">
        <v>6</v>
      </c>
      <c r="C13" s="64">
        <f>IF(C4="役員",0,ROUNDDOWN(C18*$G$26,0))</f>
        <v>0</v>
      </c>
      <c r="D13" s="64">
        <f aca="true" t="shared" si="0" ref="D13:I13">IF(D4="役員",0,ROUNDDOWN(D18*$G$26,0))</f>
        <v>0</v>
      </c>
      <c r="E13" s="64">
        <f t="shared" si="0"/>
        <v>0</v>
      </c>
      <c r="F13" s="64">
        <f t="shared" si="0"/>
        <v>0</v>
      </c>
      <c r="G13" s="64">
        <f t="shared" si="0"/>
        <v>0</v>
      </c>
      <c r="H13" s="64">
        <f t="shared" si="0"/>
        <v>0</v>
      </c>
      <c r="I13" s="64">
        <f t="shared" si="0"/>
        <v>0</v>
      </c>
    </row>
    <row r="14" spans="1:9" ht="19.5" customHeight="1">
      <c r="A14" s="47"/>
      <c r="B14" s="3" t="s">
        <v>7</v>
      </c>
      <c r="C14" s="64">
        <f>C24</f>
        <v>0</v>
      </c>
      <c r="D14" s="64">
        <f aca="true" t="shared" si="1" ref="D14:I14">D24</f>
        <v>0</v>
      </c>
      <c r="E14" s="64">
        <f t="shared" si="1"/>
        <v>0</v>
      </c>
      <c r="F14" s="64">
        <f t="shared" si="1"/>
        <v>0</v>
      </c>
      <c r="G14" s="64">
        <f t="shared" si="1"/>
        <v>0</v>
      </c>
      <c r="H14" s="64">
        <f t="shared" si="1"/>
        <v>0</v>
      </c>
      <c r="I14" s="64">
        <f t="shared" si="1"/>
        <v>0</v>
      </c>
    </row>
    <row r="15" spans="1:9" ht="19.5" customHeight="1">
      <c r="A15" s="47"/>
      <c r="B15" s="3" t="s">
        <v>8</v>
      </c>
      <c r="C15" s="66"/>
      <c r="D15" s="66"/>
      <c r="E15" s="66"/>
      <c r="F15" s="66"/>
      <c r="G15" s="66"/>
      <c r="H15" s="66"/>
      <c r="I15" s="67"/>
    </row>
    <row r="16" spans="1:9" ht="19.5" customHeight="1" thickBot="1">
      <c r="A16" s="38" t="s">
        <v>15</v>
      </c>
      <c r="B16" s="38"/>
      <c r="C16" s="68">
        <f>SUM(C6:C10)-SUM(C11:C15)</f>
        <v>0</v>
      </c>
      <c r="D16" s="68">
        <f aca="true" t="shared" si="2" ref="D16:I16">SUM(D6:D10)-SUM(D11:D15)</f>
        <v>0</v>
      </c>
      <c r="E16" s="68">
        <f t="shared" si="2"/>
        <v>0</v>
      </c>
      <c r="F16" s="68">
        <f t="shared" si="2"/>
        <v>0</v>
      </c>
      <c r="G16" s="68">
        <f t="shared" si="2"/>
        <v>0</v>
      </c>
      <c r="H16" s="68">
        <f t="shared" si="2"/>
        <v>0</v>
      </c>
      <c r="I16" s="69">
        <f t="shared" si="2"/>
        <v>0</v>
      </c>
    </row>
    <row r="17" spans="1:9" ht="19.5" customHeight="1">
      <c r="A17" s="9"/>
      <c r="B17" s="9"/>
      <c r="C17" s="10"/>
      <c r="D17" s="10"/>
      <c r="E17" s="10"/>
      <c r="F17" s="10"/>
      <c r="G17" s="10"/>
      <c r="H17" s="10"/>
      <c r="I17" s="10"/>
    </row>
    <row r="18" spans="1:9" ht="19.5" customHeight="1">
      <c r="A18" s="43" t="s">
        <v>14</v>
      </c>
      <c r="B18" s="43"/>
      <c r="C18" s="8">
        <f>SUM(C6:C10)</f>
        <v>0</v>
      </c>
      <c r="D18" s="8">
        <f aca="true" t="shared" si="3" ref="D18:I18">SUM(D6:D10)</f>
        <v>0</v>
      </c>
      <c r="E18" s="8">
        <f t="shared" si="3"/>
        <v>0</v>
      </c>
      <c r="F18" s="8">
        <f t="shared" si="3"/>
        <v>0</v>
      </c>
      <c r="G18" s="8">
        <f t="shared" si="3"/>
        <v>0</v>
      </c>
      <c r="H18" s="8">
        <f t="shared" si="3"/>
        <v>0</v>
      </c>
      <c r="I18" s="8">
        <f t="shared" si="3"/>
        <v>0</v>
      </c>
    </row>
    <row r="19" spans="1:9" ht="19.5" customHeight="1">
      <c r="A19" s="43" t="s">
        <v>13</v>
      </c>
      <c r="B19" s="43"/>
      <c r="C19" s="8">
        <f>C18-C10</f>
        <v>0</v>
      </c>
      <c r="D19" s="8">
        <f aca="true" t="shared" si="4" ref="D19:I19">D18-D10</f>
        <v>0</v>
      </c>
      <c r="E19" s="8">
        <f t="shared" si="4"/>
        <v>0</v>
      </c>
      <c r="F19" s="8">
        <f t="shared" si="4"/>
        <v>0</v>
      </c>
      <c r="G19" s="8">
        <f t="shared" si="4"/>
        <v>0</v>
      </c>
      <c r="H19" s="8">
        <f t="shared" si="4"/>
        <v>0</v>
      </c>
      <c r="I19" s="8">
        <f t="shared" si="4"/>
        <v>0</v>
      </c>
    </row>
    <row r="20" spans="1:9" ht="19.5" customHeight="1">
      <c r="A20" s="43" t="s">
        <v>16</v>
      </c>
      <c r="B20" s="43"/>
      <c r="C20" s="8">
        <f>C19-C11-C12-C13</f>
        <v>0</v>
      </c>
      <c r="D20" s="8">
        <f aca="true" t="shared" si="5" ref="D20:I20">D19-D11-D12-D13</f>
        <v>0</v>
      </c>
      <c r="E20" s="8">
        <f t="shared" si="5"/>
        <v>0</v>
      </c>
      <c r="F20" s="8">
        <f t="shared" si="5"/>
        <v>0</v>
      </c>
      <c r="G20" s="8">
        <f t="shared" si="5"/>
        <v>0</v>
      </c>
      <c r="H20" s="8">
        <f t="shared" si="5"/>
        <v>0</v>
      </c>
      <c r="I20" s="8">
        <f t="shared" si="5"/>
        <v>0</v>
      </c>
    </row>
    <row r="21" spans="1:9" ht="19.5" customHeight="1">
      <c r="A21" s="42" t="s">
        <v>28</v>
      </c>
      <c r="B21" s="42"/>
      <c r="C21" s="8">
        <f>ROUNDUP(C41,0)</f>
        <v>0</v>
      </c>
      <c r="D21" s="8">
        <f aca="true" t="shared" si="6" ref="D21:I21">ROUNDUP(D41,0)</f>
        <v>0</v>
      </c>
      <c r="E21" s="8">
        <f t="shared" si="6"/>
        <v>0</v>
      </c>
      <c r="F21" s="8">
        <f t="shared" si="6"/>
        <v>0</v>
      </c>
      <c r="G21" s="8">
        <f t="shared" si="6"/>
        <v>0</v>
      </c>
      <c r="H21" s="8">
        <f t="shared" si="6"/>
        <v>0</v>
      </c>
      <c r="I21" s="8">
        <f t="shared" si="6"/>
        <v>0</v>
      </c>
    </row>
    <row r="22" spans="1:9" ht="19.5" customHeight="1">
      <c r="A22" s="42" t="s">
        <v>29</v>
      </c>
      <c r="B22" s="42"/>
      <c r="C22" s="8">
        <f>IF(C20=0,0,C5*$C$45+$C$46)</f>
        <v>0</v>
      </c>
      <c r="D22" s="8">
        <f aca="true" t="shared" si="7" ref="D22:I22">IF(D20=0,0,D5*$C$45+$C$46)</f>
        <v>0</v>
      </c>
      <c r="E22" s="8">
        <f t="shared" si="7"/>
        <v>0</v>
      </c>
      <c r="F22" s="8">
        <f t="shared" si="7"/>
        <v>0</v>
      </c>
      <c r="G22" s="8">
        <f t="shared" si="7"/>
        <v>0</v>
      </c>
      <c r="H22" s="8">
        <f t="shared" si="7"/>
        <v>0</v>
      </c>
      <c r="I22" s="8">
        <f t="shared" si="7"/>
        <v>0</v>
      </c>
    </row>
    <row r="23" spans="1:9" ht="19.5" customHeight="1">
      <c r="A23" s="42" t="s">
        <v>30</v>
      </c>
      <c r="B23" s="42"/>
      <c r="C23" s="8">
        <f>C20-C21-C22</f>
        <v>0</v>
      </c>
      <c r="D23" s="8">
        <f aca="true" t="shared" si="8" ref="D23:I23">D20-D21-D22</f>
        <v>0</v>
      </c>
      <c r="E23" s="8">
        <f t="shared" si="8"/>
        <v>0</v>
      </c>
      <c r="F23" s="8">
        <f t="shared" si="8"/>
        <v>0</v>
      </c>
      <c r="G23" s="8">
        <f t="shared" si="8"/>
        <v>0</v>
      </c>
      <c r="H23" s="8">
        <f t="shared" si="8"/>
        <v>0</v>
      </c>
      <c r="I23" s="8">
        <f t="shared" si="8"/>
        <v>0</v>
      </c>
    </row>
    <row r="24" spans="1:9" ht="19.5" customHeight="1">
      <c r="A24" s="42" t="s">
        <v>31</v>
      </c>
      <c r="B24" s="42"/>
      <c r="C24" s="8">
        <f>ROUND(C42,-1)</f>
        <v>0</v>
      </c>
      <c r="D24" s="8">
        <f aca="true" t="shared" si="9" ref="D24:I24">ROUND(D42,-1)</f>
        <v>0</v>
      </c>
      <c r="E24" s="8">
        <f t="shared" si="9"/>
        <v>0</v>
      </c>
      <c r="F24" s="8">
        <f t="shared" si="9"/>
        <v>0</v>
      </c>
      <c r="G24" s="8">
        <f t="shared" si="9"/>
        <v>0</v>
      </c>
      <c r="H24" s="8">
        <f t="shared" si="9"/>
        <v>0</v>
      </c>
      <c r="I24" s="8">
        <f t="shared" si="9"/>
        <v>0</v>
      </c>
    </row>
    <row r="25" spans="1:9" ht="13.5">
      <c r="A25" s="11"/>
      <c r="B25" s="11"/>
      <c r="C25" s="12"/>
      <c r="D25" s="12"/>
      <c r="E25" s="12"/>
      <c r="F25" s="12"/>
      <c r="G25" s="12"/>
      <c r="H25" s="12"/>
      <c r="I25" s="12"/>
    </row>
    <row r="26" spans="3:5" ht="13.5">
      <c r="C26" t="s">
        <v>18</v>
      </c>
      <c r="E26" s="5"/>
    </row>
    <row r="27" ht="13.5">
      <c r="C27" t="s">
        <v>19</v>
      </c>
    </row>
    <row r="30" spans="1:6" ht="13.5">
      <c r="A30" t="s">
        <v>20</v>
      </c>
      <c r="F30" t="s">
        <v>24</v>
      </c>
    </row>
    <row r="31" spans="1:9" ht="13.5">
      <c r="A31" s="43" t="s">
        <v>16</v>
      </c>
      <c r="B31" s="43"/>
      <c r="C31" s="44" t="s">
        <v>23</v>
      </c>
      <c r="D31" s="44"/>
      <c r="F31" s="43" t="s">
        <v>30</v>
      </c>
      <c r="G31" s="43"/>
      <c r="H31" s="44" t="s">
        <v>23</v>
      </c>
      <c r="I31" s="44"/>
    </row>
    <row r="32" spans="1:9" ht="13.5">
      <c r="A32" s="3" t="s">
        <v>21</v>
      </c>
      <c r="B32" s="3" t="s">
        <v>22</v>
      </c>
      <c r="C32" s="44"/>
      <c r="D32" s="44"/>
      <c r="F32" s="3" t="s">
        <v>21</v>
      </c>
      <c r="G32" s="3" t="s">
        <v>22</v>
      </c>
      <c r="H32" s="44"/>
      <c r="I32" s="44"/>
    </row>
    <row r="33" spans="1:9" ht="13.5">
      <c r="A33" s="4">
        <v>0</v>
      </c>
      <c r="B33" s="4">
        <v>135416</v>
      </c>
      <c r="C33" s="6">
        <v>0</v>
      </c>
      <c r="D33" s="4">
        <v>54167</v>
      </c>
      <c r="F33" s="4">
        <v>0</v>
      </c>
      <c r="G33" s="4">
        <v>275000</v>
      </c>
      <c r="H33" s="6">
        <v>0.08</v>
      </c>
      <c r="I33" s="4">
        <v>0</v>
      </c>
    </row>
    <row r="34" spans="1:9" ht="13.5">
      <c r="A34" s="4">
        <f>+B33+1</f>
        <v>135417</v>
      </c>
      <c r="B34" s="4">
        <v>149999</v>
      </c>
      <c r="C34" s="6">
        <v>0.4</v>
      </c>
      <c r="D34" s="4">
        <v>0</v>
      </c>
      <c r="F34" s="4">
        <f>+G33+1</f>
        <v>275001</v>
      </c>
      <c r="G34" s="4">
        <v>658334</v>
      </c>
      <c r="H34" s="6">
        <v>0.16</v>
      </c>
      <c r="I34" s="4">
        <v>22000</v>
      </c>
    </row>
    <row r="35" spans="1:9" ht="13.5">
      <c r="A35" s="4">
        <f>+B34+1</f>
        <v>150000</v>
      </c>
      <c r="B35" s="4">
        <v>299999</v>
      </c>
      <c r="C35" s="6">
        <v>0.3</v>
      </c>
      <c r="D35" s="4">
        <v>15000</v>
      </c>
      <c r="F35" s="4">
        <f>+G34+1</f>
        <v>658335</v>
      </c>
      <c r="G35" s="4">
        <v>750000</v>
      </c>
      <c r="H35" s="6">
        <v>0.2</v>
      </c>
      <c r="I35" s="4">
        <v>48334</v>
      </c>
    </row>
    <row r="36" spans="1:9" ht="13.5">
      <c r="A36" s="4">
        <f>+B35+1</f>
        <v>300000</v>
      </c>
      <c r="B36" s="4">
        <v>549999</v>
      </c>
      <c r="C36" s="6">
        <v>0.2</v>
      </c>
      <c r="D36" s="4">
        <v>45000</v>
      </c>
      <c r="F36" s="4">
        <f>+G35+1</f>
        <v>750001</v>
      </c>
      <c r="G36" s="4">
        <v>1500000</v>
      </c>
      <c r="H36" s="6">
        <v>0.3</v>
      </c>
      <c r="I36" s="4">
        <v>123334</v>
      </c>
    </row>
    <row r="37" spans="1:9" ht="13.5">
      <c r="A37" s="4">
        <f>+B36+1</f>
        <v>550000</v>
      </c>
      <c r="B37" s="4">
        <v>833333</v>
      </c>
      <c r="C37" s="6">
        <v>0.1</v>
      </c>
      <c r="D37" s="4">
        <v>100000</v>
      </c>
      <c r="F37" s="4">
        <f>+G36+1</f>
        <v>1500001</v>
      </c>
      <c r="G37" s="4" t="s">
        <v>41</v>
      </c>
      <c r="H37" s="6">
        <v>0.37</v>
      </c>
      <c r="I37" s="4">
        <v>228334</v>
      </c>
    </row>
    <row r="38" spans="1:9" ht="13.5">
      <c r="A38" s="4">
        <f>+B37+1</f>
        <v>833334</v>
      </c>
      <c r="B38" s="4"/>
      <c r="C38" s="6">
        <v>0.05</v>
      </c>
      <c r="D38" s="4">
        <v>141667</v>
      </c>
      <c r="F38" s="7" t="s">
        <v>41</v>
      </c>
      <c r="G38" s="7"/>
      <c r="H38" s="41" t="s">
        <v>27</v>
      </c>
      <c r="I38" s="41"/>
    </row>
    <row r="39" ht="13.5">
      <c r="C39" t="s">
        <v>26</v>
      </c>
    </row>
    <row r="42" ht="13.5">
      <c r="A42" t="s">
        <v>32</v>
      </c>
    </row>
    <row r="43" spans="1:4" ht="13.5">
      <c r="A43" s="38" t="s">
        <v>34</v>
      </c>
      <c r="B43" s="38"/>
      <c r="C43" s="39" t="s">
        <v>37</v>
      </c>
      <c r="D43" s="40"/>
    </row>
    <row r="44" spans="1:4" ht="13.5">
      <c r="A44" s="38" t="s">
        <v>35</v>
      </c>
      <c r="B44" s="38"/>
      <c r="C44" s="39" t="s">
        <v>38</v>
      </c>
      <c r="D44" s="40"/>
    </row>
    <row r="45" spans="1:4" ht="13.5">
      <c r="A45" s="38" t="s">
        <v>36</v>
      </c>
      <c r="B45" s="38"/>
      <c r="C45" s="39" t="s">
        <v>37</v>
      </c>
      <c r="D45" s="40"/>
    </row>
  </sheetData>
  <mergeCells count="27">
    <mergeCell ref="A45:B45"/>
    <mergeCell ref="C43:D43"/>
    <mergeCell ref="C44:D44"/>
    <mergeCell ref="C45:D45"/>
    <mergeCell ref="A43:B43"/>
    <mergeCell ref="A44:B44"/>
    <mergeCell ref="H38:I38"/>
    <mergeCell ref="A22:B22"/>
    <mergeCell ref="A23:B23"/>
    <mergeCell ref="A24:B24"/>
    <mergeCell ref="A16:B16"/>
    <mergeCell ref="A19:B19"/>
    <mergeCell ref="A18:B18"/>
    <mergeCell ref="H31:I32"/>
    <mergeCell ref="A31:B31"/>
    <mergeCell ref="C31:D32"/>
    <mergeCell ref="F31:G31"/>
    <mergeCell ref="A20:B20"/>
    <mergeCell ref="A21:B21"/>
    <mergeCell ref="A1:G1"/>
    <mergeCell ref="H1:I1"/>
    <mergeCell ref="A6:A10"/>
    <mergeCell ref="A11:A15"/>
    <mergeCell ref="A3:B3"/>
    <mergeCell ref="A4:B4"/>
    <mergeCell ref="A5:B5"/>
    <mergeCell ref="A2:B2"/>
  </mergeCells>
  <dataValidations count="2">
    <dataValidation type="list" allowBlank="1" showInputMessage="1" showErrorMessage="1" sqref="C4">
      <formula1>C26:C27</formula1>
    </dataValidation>
    <dataValidation type="list" allowBlank="1" showInputMessage="1" showErrorMessage="1" sqref="D4:I4">
      <formula1>$C$26:$C$27</formula1>
    </dataValidation>
  </dataValidations>
  <printOptions/>
  <pageMargins left="0.75" right="0.75" top="1" bottom="1" header="0.512" footer="0.51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45"/>
  <sheetViews>
    <sheetView workbookViewId="0" topLeftCell="A1">
      <selection activeCell="C3" sqref="C3:I24"/>
    </sheetView>
  </sheetViews>
  <sheetFormatPr defaultColWidth="9.00390625" defaultRowHeight="13.5"/>
  <cols>
    <col min="3" max="3" width="10.50390625" style="0" bestFit="1" customWidth="1"/>
    <col min="7" max="7" width="9.875" style="0" bestFit="1" customWidth="1"/>
  </cols>
  <sheetData>
    <row r="1" spans="1:9" ht="39.75" customHeight="1">
      <c r="A1" s="45" t="s">
        <v>33</v>
      </c>
      <c r="B1" s="45"/>
      <c r="C1" s="45"/>
      <c r="D1" s="45"/>
      <c r="E1" s="45"/>
      <c r="F1" s="45"/>
      <c r="G1" s="45"/>
      <c r="H1" s="46"/>
      <c r="I1" s="46"/>
    </row>
    <row r="2" spans="1:9" ht="18.75" customHeight="1">
      <c r="A2" s="48" t="s">
        <v>40</v>
      </c>
      <c r="B2" s="49"/>
      <c r="C2" s="13">
        <v>1</v>
      </c>
      <c r="D2" s="13">
        <v>2</v>
      </c>
      <c r="E2" s="13">
        <v>3</v>
      </c>
      <c r="F2" s="13">
        <v>4</v>
      </c>
      <c r="G2" s="13">
        <v>5</v>
      </c>
      <c r="H2" s="13">
        <v>6</v>
      </c>
      <c r="I2" s="13">
        <v>7</v>
      </c>
    </row>
    <row r="3" spans="1:10" ht="19.5" customHeight="1">
      <c r="A3" s="38" t="s">
        <v>9</v>
      </c>
      <c r="B3" s="38"/>
      <c r="C3" s="2"/>
      <c r="D3" s="2"/>
      <c r="E3" s="2"/>
      <c r="F3" s="2"/>
      <c r="G3" s="2"/>
      <c r="H3" s="2"/>
      <c r="I3" s="16"/>
      <c r="J3" s="1"/>
    </row>
    <row r="4" spans="1:10" ht="19.5" customHeight="1">
      <c r="A4" s="38" t="s">
        <v>10</v>
      </c>
      <c r="B4" s="38"/>
      <c r="C4" s="2"/>
      <c r="D4" s="2"/>
      <c r="E4" s="2"/>
      <c r="F4" s="2"/>
      <c r="G4" s="2"/>
      <c r="H4" s="2"/>
      <c r="I4" s="16"/>
      <c r="J4" s="1"/>
    </row>
    <row r="5" spans="1:10" ht="19.5" customHeight="1">
      <c r="A5" s="38" t="s">
        <v>17</v>
      </c>
      <c r="B5" s="38"/>
      <c r="C5" s="60"/>
      <c r="D5" s="60"/>
      <c r="E5" s="60"/>
      <c r="F5" s="60"/>
      <c r="G5" s="60"/>
      <c r="H5" s="60"/>
      <c r="I5" s="61"/>
      <c r="J5" s="1"/>
    </row>
    <row r="6" spans="1:9" ht="19.5" customHeight="1">
      <c r="A6" s="47" t="s">
        <v>11</v>
      </c>
      <c r="B6" s="3" t="s">
        <v>0</v>
      </c>
      <c r="C6" s="62"/>
      <c r="D6" s="62"/>
      <c r="E6" s="62"/>
      <c r="F6" s="62"/>
      <c r="G6" s="62"/>
      <c r="H6" s="62"/>
      <c r="I6" s="63"/>
    </row>
    <row r="7" spans="1:9" ht="19.5" customHeight="1">
      <c r="A7" s="47"/>
      <c r="B7" s="3" t="s">
        <v>1</v>
      </c>
      <c r="C7" s="64"/>
      <c r="D7" s="64"/>
      <c r="E7" s="64"/>
      <c r="F7" s="64"/>
      <c r="G7" s="64"/>
      <c r="H7" s="64"/>
      <c r="I7" s="65"/>
    </row>
    <row r="8" spans="1:9" ht="19.5" customHeight="1">
      <c r="A8" s="47"/>
      <c r="B8" s="3" t="s">
        <v>2</v>
      </c>
      <c r="C8" s="64"/>
      <c r="D8" s="64"/>
      <c r="E8" s="64"/>
      <c r="F8" s="64"/>
      <c r="G8" s="64"/>
      <c r="H8" s="64"/>
      <c r="I8" s="65"/>
    </row>
    <row r="9" spans="1:9" ht="19.5" customHeight="1">
      <c r="A9" s="47"/>
      <c r="B9" s="3" t="s">
        <v>42</v>
      </c>
      <c r="C9" s="64"/>
      <c r="D9" s="64"/>
      <c r="E9" s="64"/>
      <c r="F9" s="64"/>
      <c r="G9" s="64"/>
      <c r="H9" s="64"/>
      <c r="I9" s="65"/>
    </row>
    <row r="10" spans="1:9" ht="19.5" customHeight="1">
      <c r="A10" s="47"/>
      <c r="B10" s="3" t="s">
        <v>3</v>
      </c>
      <c r="C10" s="66"/>
      <c r="D10" s="66"/>
      <c r="E10" s="66"/>
      <c r="F10" s="66"/>
      <c r="G10" s="66"/>
      <c r="H10" s="66"/>
      <c r="I10" s="67"/>
    </row>
    <row r="11" spans="1:9" ht="19.5" customHeight="1">
      <c r="A11" s="47" t="s">
        <v>12</v>
      </c>
      <c r="B11" s="3" t="s">
        <v>4</v>
      </c>
      <c r="C11" s="62"/>
      <c r="D11" s="62"/>
      <c r="E11" s="62"/>
      <c r="F11" s="62"/>
      <c r="G11" s="62"/>
      <c r="H11" s="62"/>
      <c r="I11" s="63"/>
    </row>
    <row r="12" spans="1:9" ht="19.5" customHeight="1">
      <c r="A12" s="47"/>
      <c r="B12" s="3" t="s">
        <v>5</v>
      </c>
      <c r="C12" s="64"/>
      <c r="D12" s="64"/>
      <c r="E12" s="64"/>
      <c r="F12" s="64"/>
      <c r="G12" s="64"/>
      <c r="H12" s="64"/>
      <c r="I12" s="65"/>
    </row>
    <row r="13" spans="1:9" ht="19.5" customHeight="1">
      <c r="A13" s="47"/>
      <c r="B13" s="3" t="s">
        <v>6</v>
      </c>
      <c r="C13" s="64">
        <f>IF(C4="役員",0,ROUNDDOWN(C18*$G$26,0))</f>
        <v>0</v>
      </c>
      <c r="D13" s="64">
        <f aca="true" t="shared" si="0" ref="D13:I13">IF(D4="役員",0,ROUNDDOWN(D18*$G$26,0))</f>
        <v>0</v>
      </c>
      <c r="E13" s="64">
        <f t="shared" si="0"/>
        <v>0</v>
      </c>
      <c r="F13" s="64">
        <f t="shared" si="0"/>
        <v>0</v>
      </c>
      <c r="G13" s="64">
        <f t="shared" si="0"/>
        <v>0</v>
      </c>
      <c r="H13" s="64">
        <f t="shared" si="0"/>
        <v>0</v>
      </c>
      <c r="I13" s="64">
        <f t="shared" si="0"/>
        <v>0</v>
      </c>
    </row>
    <row r="14" spans="1:9" ht="19.5" customHeight="1">
      <c r="A14" s="47"/>
      <c r="B14" s="3" t="s">
        <v>7</v>
      </c>
      <c r="C14" s="64">
        <f>C24</f>
        <v>0</v>
      </c>
      <c r="D14" s="64">
        <f aca="true" t="shared" si="1" ref="D14:I14">D24</f>
        <v>0</v>
      </c>
      <c r="E14" s="64">
        <f t="shared" si="1"/>
        <v>0</v>
      </c>
      <c r="F14" s="64">
        <f t="shared" si="1"/>
        <v>0</v>
      </c>
      <c r="G14" s="64">
        <f t="shared" si="1"/>
        <v>0</v>
      </c>
      <c r="H14" s="64">
        <f t="shared" si="1"/>
        <v>0</v>
      </c>
      <c r="I14" s="64">
        <f t="shared" si="1"/>
        <v>0</v>
      </c>
    </row>
    <row r="15" spans="1:9" ht="19.5" customHeight="1">
      <c r="A15" s="47"/>
      <c r="B15" s="3" t="s">
        <v>8</v>
      </c>
      <c r="C15" s="66"/>
      <c r="D15" s="66"/>
      <c r="E15" s="66"/>
      <c r="F15" s="66"/>
      <c r="G15" s="66"/>
      <c r="H15" s="66"/>
      <c r="I15" s="67"/>
    </row>
    <row r="16" spans="1:9" ht="19.5" customHeight="1" thickBot="1">
      <c r="A16" s="38" t="s">
        <v>15</v>
      </c>
      <c r="B16" s="38"/>
      <c r="C16" s="68">
        <f>SUM(C6:C10)-SUM(C11:C15)</f>
        <v>0</v>
      </c>
      <c r="D16" s="68">
        <f aca="true" t="shared" si="2" ref="D16:I16">SUM(D6:D10)-SUM(D11:D15)</f>
        <v>0</v>
      </c>
      <c r="E16" s="68">
        <f t="shared" si="2"/>
        <v>0</v>
      </c>
      <c r="F16" s="68">
        <f t="shared" si="2"/>
        <v>0</v>
      </c>
      <c r="G16" s="68">
        <f t="shared" si="2"/>
        <v>0</v>
      </c>
      <c r="H16" s="68">
        <f t="shared" si="2"/>
        <v>0</v>
      </c>
      <c r="I16" s="69">
        <f t="shared" si="2"/>
        <v>0</v>
      </c>
    </row>
    <row r="17" spans="1:9" ht="19.5" customHeight="1">
      <c r="A17" s="9"/>
      <c r="B17" s="9"/>
      <c r="C17" s="10"/>
      <c r="D17" s="10"/>
      <c r="E17" s="10"/>
      <c r="F17" s="10"/>
      <c r="G17" s="10"/>
      <c r="H17" s="10"/>
      <c r="I17" s="10"/>
    </row>
    <row r="18" spans="1:9" ht="19.5" customHeight="1">
      <c r="A18" s="43" t="s">
        <v>14</v>
      </c>
      <c r="B18" s="43"/>
      <c r="C18" s="8">
        <f>SUM(C6:C10)</f>
        <v>0</v>
      </c>
      <c r="D18" s="8">
        <f aca="true" t="shared" si="3" ref="D18:I18">SUM(D6:D10)</f>
        <v>0</v>
      </c>
      <c r="E18" s="8">
        <f t="shared" si="3"/>
        <v>0</v>
      </c>
      <c r="F18" s="8">
        <f t="shared" si="3"/>
        <v>0</v>
      </c>
      <c r="G18" s="8">
        <f t="shared" si="3"/>
        <v>0</v>
      </c>
      <c r="H18" s="8">
        <f t="shared" si="3"/>
        <v>0</v>
      </c>
      <c r="I18" s="8">
        <f t="shared" si="3"/>
        <v>0</v>
      </c>
    </row>
    <row r="19" spans="1:9" ht="19.5" customHeight="1">
      <c r="A19" s="43" t="s">
        <v>13</v>
      </c>
      <c r="B19" s="43"/>
      <c r="C19" s="8">
        <f>C18-C10</f>
        <v>0</v>
      </c>
      <c r="D19" s="8">
        <f aca="true" t="shared" si="4" ref="D19:I19">D18-D10</f>
        <v>0</v>
      </c>
      <c r="E19" s="8">
        <f t="shared" si="4"/>
        <v>0</v>
      </c>
      <c r="F19" s="8">
        <f t="shared" si="4"/>
        <v>0</v>
      </c>
      <c r="G19" s="8">
        <f t="shared" si="4"/>
        <v>0</v>
      </c>
      <c r="H19" s="8">
        <f t="shared" si="4"/>
        <v>0</v>
      </c>
      <c r="I19" s="8">
        <f t="shared" si="4"/>
        <v>0</v>
      </c>
    </row>
    <row r="20" spans="1:9" ht="19.5" customHeight="1">
      <c r="A20" s="43" t="s">
        <v>16</v>
      </c>
      <c r="B20" s="43"/>
      <c r="C20" s="8">
        <f>C19-C11-C12-C13</f>
        <v>0</v>
      </c>
      <c r="D20" s="8">
        <f aca="true" t="shared" si="5" ref="D20:I20">D19-D11-D12-D13</f>
        <v>0</v>
      </c>
      <c r="E20" s="8">
        <f t="shared" si="5"/>
        <v>0</v>
      </c>
      <c r="F20" s="8">
        <f t="shared" si="5"/>
        <v>0</v>
      </c>
      <c r="G20" s="8">
        <f t="shared" si="5"/>
        <v>0</v>
      </c>
      <c r="H20" s="8">
        <f t="shared" si="5"/>
        <v>0</v>
      </c>
      <c r="I20" s="8">
        <f t="shared" si="5"/>
        <v>0</v>
      </c>
    </row>
    <row r="21" spans="1:9" ht="19.5" customHeight="1">
      <c r="A21" s="42" t="s">
        <v>28</v>
      </c>
      <c r="B21" s="42"/>
      <c r="C21" s="8">
        <f>ROUNDUP(C41,0)</f>
        <v>0</v>
      </c>
      <c r="D21" s="8">
        <f aca="true" t="shared" si="6" ref="D21:I21">ROUNDUP(D41,0)</f>
        <v>0</v>
      </c>
      <c r="E21" s="8">
        <f t="shared" si="6"/>
        <v>0</v>
      </c>
      <c r="F21" s="8">
        <f t="shared" si="6"/>
        <v>0</v>
      </c>
      <c r="G21" s="8">
        <f t="shared" si="6"/>
        <v>0</v>
      </c>
      <c r="H21" s="8">
        <f t="shared" si="6"/>
        <v>0</v>
      </c>
      <c r="I21" s="8">
        <f t="shared" si="6"/>
        <v>0</v>
      </c>
    </row>
    <row r="22" spans="1:9" ht="19.5" customHeight="1">
      <c r="A22" s="42" t="s">
        <v>29</v>
      </c>
      <c r="B22" s="42"/>
      <c r="C22" s="8">
        <f>IF(C20=0,0,C5*$C$45+$C$46)</f>
        <v>0</v>
      </c>
      <c r="D22" s="8">
        <f aca="true" t="shared" si="7" ref="D22:I22">IF(D20=0,0,D5*$C$45+$C$46)</f>
        <v>0</v>
      </c>
      <c r="E22" s="8">
        <f t="shared" si="7"/>
        <v>0</v>
      </c>
      <c r="F22" s="8">
        <f t="shared" si="7"/>
        <v>0</v>
      </c>
      <c r="G22" s="8">
        <f t="shared" si="7"/>
        <v>0</v>
      </c>
      <c r="H22" s="8">
        <f t="shared" si="7"/>
        <v>0</v>
      </c>
      <c r="I22" s="8">
        <f t="shared" si="7"/>
        <v>0</v>
      </c>
    </row>
    <row r="23" spans="1:9" ht="19.5" customHeight="1">
      <c r="A23" s="42" t="s">
        <v>30</v>
      </c>
      <c r="B23" s="42"/>
      <c r="C23" s="8">
        <f>C20-C21-C22</f>
        <v>0</v>
      </c>
      <c r="D23" s="8">
        <f aca="true" t="shared" si="8" ref="D23:I23">D20-D21-D22</f>
        <v>0</v>
      </c>
      <c r="E23" s="8">
        <f t="shared" si="8"/>
        <v>0</v>
      </c>
      <c r="F23" s="8">
        <f t="shared" si="8"/>
        <v>0</v>
      </c>
      <c r="G23" s="8">
        <f t="shared" si="8"/>
        <v>0</v>
      </c>
      <c r="H23" s="8">
        <f t="shared" si="8"/>
        <v>0</v>
      </c>
      <c r="I23" s="8">
        <f t="shared" si="8"/>
        <v>0</v>
      </c>
    </row>
    <row r="24" spans="1:9" ht="19.5" customHeight="1">
      <c r="A24" s="42" t="s">
        <v>31</v>
      </c>
      <c r="B24" s="42"/>
      <c r="C24" s="8">
        <f>ROUND(C42,-1)</f>
        <v>0</v>
      </c>
      <c r="D24" s="8">
        <f aca="true" t="shared" si="9" ref="D24:I24">ROUND(D42,-1)</f>
        <v>0</v>
      </c>
      <c r="E24" s="8">
        <f t="shared" si="9"/>
        <v>0</v>
      </c>
      <c r="F24" s="8">
        <f t="shared" si="9"/>
        <v>0</v>
      </c>
      <c r="G24" s="8">
        <f t="shared" si="9"/>
        <v>0</v>
      </c>
      <c r="H24" s="8">
        <f t="shared" si="9"/>
        <v>0</v>
      </c>
      <c r="I24" s="8">
        <f t="shared" si="9"/>
        <v>0</v>
      </c>
    </row>
    <row r="25" spans="1:9" ht="13.5">
      <c r="A25" s="11"/>
      <c r="B25" s="11"/>
      <c r="C25" s="12"/>
      <c r="D25" s="12"/>
      <c r="E25" s="12"/>
      <c r="F25" s="12"/>
      <c r="G25" s="12"/>
      <c r="H25" s="12"/>
      <c r="I25" s="12"/>
    </row>
    <row r="26" spans="3:5" ht="13.5">
      <c r="C26" t="s">
        <v>18</v>
      </c>
      <c r="E26" s="5"/>
    </row>
    <row r="27" ht="13.5">
      <c r="C27" t="s">
        <v>19</v>
      </c>
    </row>
    <row r="30" spans="1:6" ht="13.5">
      <c r="A30" t="s">
        <v>20</v>
      </c>
      <c r="F30" t="s">
        <v>24</v>
      </c>
    </row>
    <row r="31" spans="1:9" ht="13.5">
      <c r="A31" s="43" t="s">
        <v>16</v>
      </c>
      <c r="B31" s="43"/>
      <c r="C31" s="44" t="s">
        <v>23</v>
      </c>
      <c r="D31" s="44"/>
      <c r="F31" s="43" t="s">
        <v>30</v>
      </c>
      <c r="G31" s="43"/>
      <c r="H31" s="44" t="s">
        <v>23</v>
      </c>
      <c r="I31" s="44"/>
    </row>
    <row r="32" spans="1:9" ht="13.5">
      <c r="A32" s="3" t="s">
        <v>21</v>
      </c>
      <c r="B32" s="3" t="s">
        <v>22</v>
      </c>
      <c r="C32" s="44"/>
      <c r="D32" s="44"/>
      <c r="F32" s="3" t="s">
        <v>21</v>
      </c>
      <c r="G32" s="3" t="s">
        <v>22</v>
      </c>
      <c r="H32" s="44"/>
      <c r="I32" s="44"/>
    </row>
    <row r="33" spans="1:9" ht="13.5">
      <c r="A33" s="4">
        <v>0</v>
      </c>
      <c r="B33" s="4">
        <v>135416</v>
      </c>
      <c r="C33" s="6">
        <v>0</v>
      </c>
      <c r="D33" s="4">
        <v>54167</v>
      </c>
      <c r="F33" s="4">
        <v>0</v>
      </c>
      <c r="G33" s="4">
        <v>275000</v>
      </c>
      <c r="H33" s="6">
        <v>0.08</v>
      </c>
      <c r="I33" s="4">
        <v>0</v>
      </c>
    </row>
    <row r="34" spans="1:9" ht="13.5">
      <c r="A34" s="4">
        <f>+B33+1</f>
        <v>135417</v>
      </c>
      <c r="B34" s="4">
        <v>149999</v>
      </c>
      <c r="C34" s="6">
        <v>0.4</v>
      </c>
      <c r="D34" s="4">
        <v>0</v>
      </c>
      <c r="F34" s="4">
        <f>+G33+1</f>
        <v>275001</v>
      </c>
      <c r="G34" s="4">
        <v>658334</v>
      </c>
      <c r="H34" s="6">
        <v>0.16</v>
      </c>
      <c r="I34" s="4">
        <v>22000</v>
      </c>
    </row>
    <row r="35" spans="1:9" ht="13.5">
      <c r="A35" s="4">
        <f>+B34+1</f>
        <v>150000</v>
      </c>
      <c r="B35" s="4">
        <v>299999</v>
      </c>
      <c r="C35" s="6">
        <v>0.3</v>
      </c>
      <c r="D35" s="4">
        <v>15000</v>
      </c>
      <c r="F35" s="4">
        <f>+G34+1</f>
        <v>658335</v>
      </c>
      <c r="G35" s="4">
        <v>750000</v>
      </c>
      <c r="H35" s="6">
        <v>0.2</v>
      </c>
      <c r="I35" s="4">
        <v>48334</v>
      </c>
    </row>
    <row r="36" spans="1:9" ht="13.5">
      <c r="A36" s="4">
        <f>+B35+1</f>
        <v>300000</v>
      </c>
      <c r="B36" s="4">
        <v>549999</v>
      </c>
      <c r="C36" s="6">
        <v>0.2</v>
      </c>
      <c r="D36" s="4">
        <v>45000</v>
      </c>
      <c r="F36" s="4">
        <f>+G35+1</f>
        <v>750001</v>
      </c>
      <c r="G36" s="4">
        <v>1500000</v>
      </c>
      <c r="H36" s="6">
        <v>0.3</v>
      </c>
      <c r="I36" s="4">
        <v>123334</v>
      </c>
    </row>
    <row r="37" spans="1:9" ht="13.5">
      <c r="A37" s="4">
        <f>+B36+1</f>
        <v>550000</v>
      </c>
      <c r="B37" s="4">
        <v>833333</v>
      </c>
      <c r="C37" s="6">
        <v>0.1</v>
      </c>
      <c r="D37" s="4">
        <v>100000</v>
      </c>
      <c r="F37" s="4">
        <f>+G36+1</f>
        <v>1500001</v>
      </c>
      <c r="G37" s="4" t="s">
        <v>41</v>
      </c>
      <c r="H37" s="6">
        <v>0.37</v>
      </c>
      <c r="I37" s="4">
        <v>228334</v>
      </c>
    </row>
    <row r="38" spans="1:9" ht="13.5">
      <c r="A38" s="4">
        <f>+B37+1</f>
        <v>833334</v>
      </c>
      <c r="B38" s="4"/>
      <c r="C38" s="6">
        <v>0.05</v>
      </c>
      <c r="D38" s="4">
        <v>141667</v>
      </c>
      <c r="F38" s="7" t="s">
        <v>41</v>
      </c>
      <c r="G38" s="7"/>
      <c r="H38" s="41" t="s">
        <v>27</v>
      </c>
      <c r="I38" s="41"/>
    </row>
    <row r="39" ht="13.5">
      <c r="C39" t="s">
        <v>26</v>
      </c>
    </row>
    <row r="42" ht="13.5">
      <c r="A42" t="s">
        <v>32</v>
      </c>
    </row>
    <row r="43" spans="1:4" ht="13.5">
      <c r="A43" s="38" t="s">
        <v>34</v>
      </c>
      <c r="B43" s="38"/>
      <c r="C43" s="39" t="s">
        <v>37</v>
      </c>
      <c r="D43" s="40"/>
    </row>
    <row r="44" spans="1:4" ht="13.5">
      <c r="A44" s="38" t="s">
        <v>35</v>
      </c>
      <c r="B44" s="38"/>
      <c r="C44" s="39" t="s">
        <v>38</v>
      </c>
      <c r="D44" s="40"/>
    </row>
    <row r="45" spans="1:4" ht="13.5">
      <c r="A45" s="38" t="s">
        <v>36</v>
      </c>
      <c r="B45" s="38"/>
      <c r="C45" s="39" t="s">
        <v>37</v>
      </c>
      <c r="D45" s="40"/>
    </row>
  </sheetData>
  <mergeCells count="27">
    <mergeCell ref="A45:B45"/>
    <mergeCell ref="C43:D43"/>
    <mergeCell ref="C44:D44"/>
    <mergeCell ref="C45:D45"/>
    <mergeCell ref="A43:B43"/>
    <mergeCell ref="A44:B44"/>
    <mergeCell ref="H38:I38"/>
    <mergeCell ref="A22:B22"/>
    <mergeCell ref="A23:B23"/>
    <mergeCell ref="A24:B24"/>
    <mergeCell ref="A16:B16"/>
    <mergeCell ref="A19:B19"/>
    <mergeCell ref="A18:B18"/>
    <mergeCell ref="H31:I32"/>
    <mergeCell ref="A31:B31"/>
    <mergeCell ref="C31:D32"/>
    <mergeCell ref="F31:G31"/>
    <mergeCell ref="A20:B20"/>
    <mergeCell ref="A21:B21"/>
    <mergeCell ref="A1:G1"/>
    <mergeCell ref="H1:I1"/>
    <mergeCell ref="A6:A10"/>
    <mergeCell ref="A11:A15"/>
    <mergeCell ref="A3:B3"/>
    <mergeCell ref="A4:B4"/>
    <mergeCell ref="A5:B5"/>
    <mergeCell ref="A2:B2"/>
  </mergeCells>
  <dataValidations count="2">
    <dataValidation type="list" allowBlank="1" showInputMessage="1" showErrorMessage="1" sqref="C4">
      <formula1>C26:C27</formula1>
    </dataValidation>
    <dataValidation type="list" allowBlank="1" showInputMessage="1" showErrorMessage="1" sqref="D4:I4">
      <formula1>$C$26:$C$27</formula1>
    </dataValidation>
  </dataValidation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kasahara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kasahara kiyoaki</dc:creator>
  <cp:keywords/>
  <dc:description/>
  <cp:lastModifiedBy>小早川幸一郎</cp:lastModifiedBy>
  <cp:lastPrinted>2002-08-22T11:32:17Z</cp:lastPrinted>
  <dcterms:created xsi:type="dcterms:W3CDTF">2002-08-21T10:12:52Z</dcterms:created>
  <dcterms:modified xsi:type="dcterms:W3CDTF">2002-11-11T07:23:56Z</dcterms:modified>
  <cp:category/>
  <cp:version/>
  <cp:contentType/>
  <cp:contentStatus/>
</cp:coreProperties>
</file>